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tres\OneDrive\Documents\milOrd_metarh_clanak\SKELETOR_V1_4\SKELETOR-METARH-FINAL-CORR\PRILOZI\"/>
    </mc:Choice>
  </mc:AlternateContent>
  <xr:revisionPtr revIDLastSave="0" documentId="13_ncr:1_{EF83E7B5-6182-4297-BAD5-568F45802604}" xr6:coauthVersionLast="47" xr6:coauthVersionMax="47" xr10:uidLastSave="{00000000-0000-0000-0000-000000000000}"/>
  <bookViews>
    <workbookView xWindow="-120" yWindow="-120" windowWidth="29040" windowHeight="15720" tabRatio="651" xr2:uid="{00000000-000D-0000-FFFF-FFFF00000000}"/>
  </bookViews>
  <sheets>
    <sheet name="I_FORM" sheetId="11" r:id="rId1"/>
    <sheet name="SA_FORM" sheetId="17" r:id="rId2"/>
    <sheet name="M_FORM" sheetId="12" r:id="rId3"/>
    <sheet name="T_FORM" sheetId="18" r:id="rId4"/>
    <sheet name="P_FORM" sheetId="21" r:id="rId5"/>
    <sheet name="TABLE" sheetId="23" r:id="rId6"/>
  </sheets>
  <definedNames>
    <definedName name="_xlnm.Print_Area" localSheetId="0">I_FORM!$A$1:$M$40</definedName>
    <definedName name="_xlnm.Print_Area" localSheetId="2">M_FORM!$A$1:$I$42</definedName>
    <definedName name="_xlnm.Print_Area" localSheetId="4">P_FORM!$A$1:$M$31</definedName>
    <definedName name="_xlnm.Print_Area" localSheetId="1">SA_FORM!$A$1:$M$25</definedName>
    <definedName name="_xlnm.Print_Area" localSheetId="3">T_FORM!$A$1:$AD$32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21" l="1"/>
  <c r="T3" i="18"/>
  <c r="C7" i="12"/>
  <c r="B7" i="12"/>
  <c r="H3" i="12"/>
  <c r="L3" i="17"/>
  <c r="J18" i="21" l="1"/>
  <c r="J17" i="21"/>
  <c r="J16" i="21"/>
  <c r="J15" i="21"/>
  <c r="I18" i="21"/>
  <c r="I17" i="21"/>
  <c r="I16" i="21"/>
  <c r="I15" i="21"/>
  <c r="C42" i="12"/>
  <c r="KE1" i="23" s="1"/>
  <c r="C41" i="12"/>
  <c r="KC1" i="23" s="1"/>
  <c r="D42" i="12"/>
  <c r="KF1" i="23" s="1"/>
  <c r="D41" i="12"/>
  <c r="KD1" i="23" s="1"/>
  <c r="D40" i="12"/>
  <c r="KB1" i="23" s="1"/>
  <c r="C40" i="12"/>
  <c r="KA1" i="23" s="1"/>
  <c r="D39" i="12"/>
  <c r="JZ1" i="23" s="1"/>
  <c r="D38" i="12"/>
  <c r="JX1" i="23" s="1"/>
  <c r="C38" i="12"/>
  <c r="JW1" i="23" s="1"/>
  <c r="D37" i="12"/>
  <c r="JV1" i="23" s="1"/>
  <c r="C37" i="12"/>
  <c r="JU1" i="23" s="1"/>
  <c r="D36" i="12"/>
  <c r="JT1" i="23" s="1"/>
  <c r="C36" i="12"/>
  <c r="JS1" i="23" s="1"/>
  <c r="ADA1" i="23" l="1"/>
  <c r="ADH1" i="23"/>
  <c r="ADG1" i="23"/>
  <c r="ADF1" i="23"/>
  <c r="ADE1" i="23"/>
  <c r="ADD1" i="23"/>
  <c r="ADC1" i="23"/>
  <c r="ADB1" i="23"/>
  <c r="ACZ1" i="23"/>
  <c r="G3" i="12" l="1"/>
  <c r="F3" i="12"/>
  <c r="D3" i="12"/>
  <c r="C3" i="12"/>
  <c r="B3" i="12"/>
  <c r="A3" i="12"/>
  <c r="K3" i="17"/>
  <c r="H3" i="17"/>
  <c r="E3" i="17"/>
  <c r="D3" i="17"/>
  <c r="C3" i="17"/>
  <c r="A3" i="17"/>
  <c r="A3" i="18"/>
  <c r="C3" i="18"/>
  <c r="AEQ1" i="23" l="1"/>
  <c r="AEP1" i="23"/>
  <c r="AEO1" i="23"/>
  <c r="AEN1" i="23"/>
  <c r="AEM1" i="23"/>
  <c r="AEL1" i="23"/>
  <c r="AEK1" i="23"/>
  <c r="AEI1" i="23"/>
  <c r="AEH1" i="23"/>
  <c r="AEG1" i="23"/>
  <c r="AEF1" i="23"/>
  <c r="AEE1" i="23"/>
  <c r="AED1" i="23"/>
  <c r="AEC1" i="23"/>
  <c r="AEB1" i="23"/>
  <c r="AEA1" i="23"/>
  <c r="ADZ1" i="23"/>
  <c r="ADY1" i="23"/>
  <c r="ADX1" i="23"/>
  <c r="ADW1" i="23"/>
  <c r="ADV1" i="23"/>
  <c r="ADU1" i="23"/>
  <c r="ADL1" i="23"/>
  <c r="ADK1" i="23"/>
  <c r="ADJ1" i="23"/>
  <c r="ADI1" i="23"/>
  <c r="ACY1" i="23" l="1"/>
  <c r="ACW1" i="23"/>
  <c r="ACX1" i="23"/>
  <c r="ACV1" i="23"/>
  <c r="ACU1" i="23"/>
  <c r="ACS1" i="23"/>
  <c r="ACT1" i="23"/>
  <c r="ACR1" i="23"/>
  <c r="ACQ1" i="23"/>
  <c r="ACO1" i="23"/>
  <c r="ACP1" i="23"/>
  <c r="ACN1" i="23"/>
  <c r="ACM1" i="23"/>
  <c r="ACK1" i="23"/>
  <c r="ACL1" i="23"/>
  <c r="ACJ1" i="23"/>
  <c r="ACI1" i="23"/>
  <c r="ACG1" i="23"/>
  <c r="ACH1" i="23"/>
  <c r="ACF1" i="23"/>
  <c r="ACE1" i="23"/>
  <c r="ACC1" i="23"/>
  <c r="ACD1" i="23"/>
  <c r="ACB1" i="23"/>
  <c r="ACA1" i="23"/>
  <c r="ABT1" i="23"/>
  <c r="ABU1" i="23"/>
  <c r="ABV1" i="23"/>
  <c r="ABW1" i="23"/>
  <c r="ABX1" i="23"/>
  <c r="ABY1" i="23"/>
  <c r="ABZ1" i="23"/>
  <c r="ABS1" i="23"/>
  <c r="ABL1" i="23"/>
  <c r="ABM1" i="23"/>
  <c r="ABN1" i="23"/>
  <c r="ABO1" i="23"/>
  <c r="ABP1" i="23"/>
  <c r="ABQ1" i="23"/>
  <c r="ABR1" i="23"/>
  <c r="ABK1" i="23"/>
  <c r="ABD1" i="23"/>
  <c r="ABE1" i="23"/>
  <c r="ABF1" i="23"/>
  <c r="ABG1" i="23"/>
  <c r="ABH1" i="23"/>
  <c r="ABI1" i="23"/>
  <c r="ABJ1" i="23"/>
  <c r="ABC1" i="23"/>
  <c r="AAV1" i="23"/>
  <c r="AAW1" i="23"/>
  <c r="AAX1" i="23"/>
  <c r="AAY1" i="23"/>
  <c r="AAZ1" i="23"/>
  <c r="ABA1" i="23"/>
  <c r="ABB1" i="23"/>
  <c r="AAU1" i="23"/>
  <c r="AAN1" i="23"/>
  <c r="AAO1" i="23"/>
  <c r="AAP1" i="23"/>
  <c r="AAQ1" i="23"/>
  <c r="AAR1" i="23"/>
  <c r="AAS1" i="23"/>
  <c r="AAT1" i="23"/>
  <c r="AAM1" i="23"/>
  <c r="AAF1" i="23"/>
  <c r="AAG1" i="23"/>
  <c r="AAH1" i="23"/>
  <c r="AAI1" i="23"/>
  <c r="AAJ1" i="23"/>
  <c r="AAK1" i="23"/>
  <c r="AAL1" i="23"/>
  <c r="AAE1" i="23"/>
  <c r="ZX1" i="23"/>
  <c r="ZY1" i="23"/>
  <c r="ZZ1" i="23"/>
  <c r="AAA1" i="23"/>
  <c r="AAB1" i="23"/>
  <c r="AAC1" i="23"/>
  <c r="AAD1" i="23"/>
  <c r="ZW1" i="23"/>
  <c r="ZP1" i="23"/>
  <c r="ZQ1" i="23"/>
  <c r="ZR1" i="23"/>
  <c r="ZS1" i="23"/>
  <c r="ZT1" i="23"/>
  <c r="ZU1" i="23"/>
  <c r="ZV1" i="23"/>
  <c r="ZO1" i="23"/>
  <c r="ZH1" i="23"/>
  <c r="ZI1" i="23"/>
  <c r="ZJ1" i="23"/>
  <c r="ZK1" i="23"/>
  <c r="ZL1" i="23"/>
  <c r="ZM1" i="23"/>
  <c r="ZN1" i="23"/>
  <c r="ZG1" i="23"/>
  <c r="YZ1" i="23"/>
  <c r="ZA1" i="23"/>
  <c r="ZB1" i="23"/>
  <c r="ZC1" i="23"/>
  <c r="ZD1" i="23"/>
  <c r="ZE1" i="23"/>
  <c r="ZF1" i="23"/>
  <c r="YY1" i="23"/>
  <c r="YR1" i="23"/>
  <c r="YS1" i="23"/>
  <c r="YT1" i="23"/>
  <c r="YU1" i="23"/>
  <c r="YV1" i="23"/>
  <c r="YW1" i="23"/>
  <c r="YX1" i="23"/>
  <c r="YQ1" i="23"/>
  <c r="YJ1" i="23"/>
  <c r="YK1" i="23"/>
  <c r="YL1" i="23"/>
  <c r="YM1" i="23"/>
  <c r="YN1" i="23"/>
  <c r="YO1" i="23"/>
  <c r="YP1" i="23"/>
  <c r="YI1" i="23"/>
  <c r="XW1" i="23"/>
  <c r="XX1" i="23"/>
  <c r="XY1" i="23"/>
  <c r="XZ1" i="23"/>
  <c r="YA1" i="23"/>
  <c r="YB1" i="23"/>
  <c r="YC1" i="23"/>
  <c r="YD1" i="23"/>
  <c r="YE1" i="23"/>
  <c r="YF1" i="23"/>
  <c r="YG1" i="23"/>
  <c r="YH1" i="23"/>
  <c r="XV1" i="23"/>
  <c r="XO1" i="23"/>
  <c r="XP1" i="23"/>
  <c r="XQ1" i="23"/>
  <c r="XR1" i="23"/>
  <c r="XS1" i="23"/>
  <c r="XT1" i="23"/>
  <c r="XU1" i="23"/>
  <c r="XN1" i="23"/>
  <c r="XJ1" i="23"/>
  <c r="XK1" i="23"/>
  <c r="XL1" i="23"/>
  <c r="XM1" i="23"/>
  <c r="XI1" i="23"/>
  <c r="WW1" i="23"/>
  <c r="WX1" i="23"/>
  <c r="WY1" i="23"/>
  <c r="WZ1" i="23"/>
  <c r="XA1" i="23"/>
  <c r="XB1" i="23"/>
  <c r="XC1" i="23"/>
  <c r="XD1" i="23"/>
  <c r="XE1" i="23"/>
  <c r="XF1" i="23"/>
  <c r="XG1" i="23"/>
  <c r="XH1" i="23"/>
  <c r="WV1" i="23"/>
  <c r="WO1" i="23"/>
  <c r="WP1" i="23"/>
  <c r="WQ1" i="23"/>
  <c r="WR1" i="23"/>
  <c r="WS1" i="23"/>
  <c r="WT1" i="23"/>
  <c r="WU1" i="23"/>
  <c r="WN1" i="23"/>
  <c r="WJ1" i="23"/>
  <c r="WK1" i="23"/>
  <c r="WL1" i="23"/>
  <c r="WM1" i="23"/>
  <c r="WI1" i="23"/>
  <c r="VW1" i="23"/>
  <c r="VX1" i="23"/>
  <c r="VY1" i="23"/>
  <c r="VZ1" i="23"/>
  <c r="WA1" i="23"/>
  <c r="WB1" i="23"/>
  <c r="WC1" i="23"/>
  <c r="WD1" i="23"/>
  <c r="WE1" i="23"/>
  <c r="WF1" i="23"/>
  <c r="WG1" i="23"/>
  <c r="WH1" i="23"/>
  <c r="VV1" i="23"/>
  <c r="VO1" i="23"/>
  <c r="VP1" i="23"/>
  <c r="VQ1" i="23"/>
  <c r="VR1" i="23"/>
  <c r="VS1" i="23"/>
  <c r="VT1" i="23"/>
  <c r="VU1" i="23"/>
  <c r="VN1" i="23"/>
  <c r="VJ1" i="23"/>
  <c r="VK1" i="23"/>
  <c r="VL1" i="23"/>
  <c r="VM1" i="23"/>
  <c r="VI1" i="23"/>
  <c r="UW1" i="23"/>
  <c r="UX1" i="23"/>
  <c r="UY1" i="23"/>
  <c r="UZ1" i="23"/>
  <c r="VA1" i="23"/>
  <c r="VB1" i="23"/>
  <c r="VC1" i="23"/>
  <c r="VD1" i="23"/>
  <c r="VE1" i="23"/>
  <c r="VF1" i="23"/>
  <c r="VG1" i="23"/>
  <c r="VH1" i="23"/>
  <c r="UV1" i="23"/>
  <c r="UO1" i="23"/>
  <c r="UP1" i="23"/>
  <c r="UQ1" i="23"/>
  <c r="UR1" i="23"/>
  <c r="US1" i="23"/>
  <c r="UT1" i="23"/>
  <c r="UU1" i="23"/>
  <c r="UN1" i="23"/>
  <c r="UJ1" i="23"/>
  <c r="UK1" i="23"/>
  <c r="UL1" i="23"/>
  <c r="UM1" i="23"/>
  <c r="UI1" i="23"/>
  <c r="TW1" i="23"/>
  <c r="TX1" i="23"/>
  <c r="TY1" i="23"/>
  <c r="TZ1" i="23"/>
  <c r="UA1" i="23"/>
  <c r="UB1" i="23"/>
  <c r="UC1" i="23"/>
  <c r="UD1" i="23"/>
  <c r="UE1" i="23"/>
  <c r="UF1" i="23"/>
  <c r="UG1" i="23"/>
  <c r="UH1" i="23"/>
  <c r="TV1" i="23"/>
  <c r="TO1" i="23"/>
  <c r="TP1" i="23"/>
  <c r="TQ1" i="23"/>
  <c r="TR1" i="23"/>
  <c r="TS1" i="23"/>
  <c r="TT1" i="23"/>
  <c r="TU1" i="23"/>
  <c r="TN1" i="23"/>
  <c r="TJ1" i="23"/>
  <c r="TK1" i="23"/>
  <c r="TL1" i="23"/>
  <c r="TM1" i="23"/>
  <c r="TI1" i="23"/>
  <c r="SW1" i="23"/>
  <c r="SX1" i="23"/>
  <c r="SY1" i="23"/>
  <c r="SZ1" i="23"/>
  <c r="TA1" i="23"/>
  <c r="TB1" i="23"/>
  <c r="TC1" i="23"/>
  <c r="TD1" i="23"/>
  <c r="TE1" i="23"/>
  <c r="TF1" i="23"/>
  <c r="TG1" i="23"/>
  <c r="TH1" i="23"/>
  <c r="SV1" i="23"/>
  <c r="SO1" i="23"/>
  <c r="SP1" i="23"/>
  <c r="SQ1" i="23"/>
  <c r="SR1" i="23"/>
  <c r="SS1" i="23"/>
  <c r="ST1" i="23"/>
  <c r="SU1" i="23"/>
  <c r="SN1" i="23"/>
  <c r="SJ1" i="23"/>
  <c r="SK1" i="23"/>
  <c r="SL1" i="23"/>
  <c r="SM1" i="23"/>
  <c r="SI1" i="23"/>
  <c r="RW1" i="23"/>
  <c r="RX1" i="23"/>
  <c r="RY1" i="23"/>
  <c r="RZ1" i="23"/>
  <c r="SA1" i="23"/>
  <c r="SB1" i="23"/>
  <c r="SC1" i="23"/>
  <c r="SD1" i="23"/>
  <c r="SE1" i="23"/>
  <c r="SF1" i="23"/>
  <c r="SG1" i="23"/>
  <c r="SH1" i="23"/>
  <c r="RV1" i="23"/>
  <c r="RO1" i="23"/>
  <c r="RP1" i="23"/>
  <c r="RQ1" i="23"/>
  <c r="RR1" i="23"/>
  <c r="RS1" i="23"/>
  <c r="RT1" i="23"/>
  <c r="RU1" i="23"/>
  <c r="RN1" i="23"/>
  <c r="RJ1" i="23"/>
  <c r="RK1" i="23"/>
  <c r="RL1" i="23"/>
  <c r="RM1" i="23"/>
  <c r="RI1" i="23"/>
  <c r="RA1" i="23"/>
  <c r="RB1" i="23"/>
  <c r="RC1" i="23"/>
  <c r="RD1" i="23"/>
  <c r="RE1" i="23"/>
  <c r="RF1" i="23"/>
  <c r="RG1" i="23"/>
  <c r="RH1" i="23"/>
  <c r="QW1" i="23"/>
  <c r="QX1" i="23"/>
  <c r="QY1" i="23"/>
  <c r="QZ1" i="23"/>
  <c r="QV1" i="23"/>
  <c r="QO1" i="23"/>
  <c r="QP1" i="23"/>
  <c r="QQ1" i="23"/>
  <c r="QR1" i="23"/>
  <c r="QS1" i="23"/>
  <c r="QT1" i="23"/>
  <c r="QU1" i="23"/>
  <c r="QN1" i="23"/>
  <c r="QJ1" i="23"/>
  <c r="QK1" i="23"/>
  <c r="QL1" i="23"/>
  <c r="QM1" i="23"/>
  <c r="QI1" i="23"/>
  <c r="PW1" i="23"/>
  <c r="PX1" i="23"/>
  <c r="PY1" i="23"/>
  <c r="PZ1" i="23"/>
  <c r="QA1" i="23"/>
  <c r="QB1" i="23"/>
  <c r="QC1" i="23"/>
  <c r="QD1" i="23"/>
  <c r="QE1" i="23"/>
  <c r="QF1" i="23"/>
  <c r="QG1" i="23"/>
  <c r="QH1" i="23"/>
  <c r="PV1" i="23"/>
  <c r="PO1" i="23"/>
  <c r="PP1" i="23"/>
  <c r="PQ1" i="23"/>
  <c r="PR1" i="23"/>
  <c r="PS1" i="23"/>
  <c r="PT1" i="23"/>
  <c r="PU1" i="23"/>
  <c r="PN1" i="23"/>
  <c r="PJ1" i="23"/>
  <c r="PK1" i="23"/>
  <c r="PL1" i="23"/>
  <c r="PM1" i="23"/>
  <c r="PI1" i="23"/>
  <c r="OW1" i="23"/>
  <c r="OX1" i="23"/>
  <c r="OY1" i="23"/>
  <c r="OZ1" i="23"/>
  <c r="PA1" i="23"/>
  <c r="PB1" i="23"/>
  <c r="PC1" i="23"/>
  <c r="PD1" i="23"/>
  <c r="PE1" i="23"/>
  <c r="PF1" i="23"/>
  <c r="PG1" i="23"/>
  <c r="PH1" i="23"/>
  <c r="OV1" i="23"/>
  <c r="OO1" i="23"/>
  <c r="OP1" i="23"/>
  <c r="OQ1" i="23"/>
  <c r="OR1" i="23"/>
  <c r="OS1" i="23"/>
  <c r="OT1" i="23"/>
  <c r="OU1" i="23"/>
  <c r="ON1" i="23"/>
  <c r="OJ1" i="23"/>
  <c r="OK1" i="23"/>
  <c r="OL1" i="23"/>
  <c r="OM1" i="23"/>
  <c r="OI1" i="23"/>
  <c r="NW1" i="23"/>
  <c r="NX1" i="23"/>
  <c r="NY1" i="23"/>
  <c r="NZ1" i="23"/>
  <c r="OA1" i="23"/>
  <c r="OB1" i="23"/>
  <c r="OC1" i="23"/>
  <c r="OD1" i="23"/>
  <c r="OE1" i="23"/>
  <c r="OF1" i="23"/>
  <c r="OG1" i="23"/>
  <c r="OH1" i="23"/>
  <c r="NV1" i="23"/>
  <c r="NO1" i="23"/>
  <c r="NP1" i="23"/>
  <c r="NQ1" i="23"/>
  <c r="NR1" i="23"/>
  <c r="NS1" i="23"/>
  <c r="NT1" i="23"/>
  <c r="NU1" i="23"/>
  <c r="NN1" i="23"/>
  <c r="NJ1" i="23"/>
  <c r="NK1" i="23"/>
  <c r="NL1" i="23"/>
  <c r="NM1" i="23"/>
  <c r="NI1" i="23"/>
  <c r="MW1" i="23"/>
  <c r="MX1" i="23"/>
  <c r="MY1" i="23"/>
  <c r="MZ1" i="23"/>
  <c r="NA1" i="23"/>
  <c r="NB1" i="23"/>
  <c r="NC1" i="23"/>
  <c r="ND1" i="23"/>
  <c r="NE1" i="23"/>
  <c r="NF1" i="23"/>
  <c r="NG1" i="23"/>
  <c r="NH1" i="23"/>
  <c r="MV1" i="23"/>
  <c r="MO1" i="23"/>
  <c r="MP1" i="23"/>
  <c r="MQ1" i="23"/>
  <c r="MR1" i="23"/>
  <c r="MS1" i="23"/>
  <c r="MT1" i="23"/>
  <c r="MU1" i="23"/>
  <c r="MN1" i="23"/>
  <c r="MJ1" i="23"/>
  <c r="MK1" i="23"/>
  <c r="ML1" i="23"/>
  <c r="MM1" i="23"/>
  <c r="MI1" i="23"/>
  <c r="LW1" i="23"/>
  <c r="LX1" i="23"/>
  <c r="LY1" i="23"/>
  <c r="LZ1" i="23"/>
  <c r="MA1" i="23"/>
  <c r="MB1" i="23"/>
  <c r="MC1" i="23"/>
  <c r="MD1" i="23"/>
  <c r="ME1" i="23"/>
  <c r="MF1" i="23"/>
  <c r="MG1" i="23"/>
  <c r="MH1" i="23"/>
  <c r="LV1" i="23"/>
  <c r="LO1" i="23"/>
  <c r="LP1" i="23"/>
  <c r="LQ1" i="23"/>
  <c r="LR1" i="23"/>
  <c r="LS1" i="23"/>
  <c r="LT1" i="23"/>
  <c r="LU1" i="23"/>
  <c r="LN1" i="23"/>
  <c r="LJ1" i="23"/>
  <c r="LK1" i="23"/>
  <c r="LL1" i="23"/>
  <c r="LM1" i="23"/>
  <c r="LI1" i="23"/>
  <c r="KW1" i="23"/>
  <c r="KX1" i="23"/>
  <c r="KY1" i="23"/>
  <c r="KZ1" i="23"/>
  <c r="LA1" i="23"/>
  <c r="LB1" i="23"/>
  <c r="LC1" i="23"/>
  <c r="LD1" i="23"/>
  <c r="LE1" i="23"/>
  <c r="LF1" i="23"/>
  <c r="LG1" i="23"/>
  <c r="LH1" i="23"/>
  <c r="KV1" i="23"/>
  <c r="KO1" i="23"/>
  <c r="KP1" i="23"/>
  <c r="KQ1" i="23"/>
  <c r="KR1" i="23"/>
  <c r="KS1" i="23"/>
  <c r="KT1" i="23"/>
  <c r="KU1" i="23"/>
  <c r="KN1" i="23"/>
  <c r="KJ1" i="23"/>
  <c r="KK1" i="23"/>
  <c r="KL1" i="23"/>
  <c r="KM1" i="23"/>
  <c r="KI1" i="23"/>
  <c r="KH1" i="23"/>
  <c r="KG1" i="23"/>
  <c r="JR1" i="23"/>
  <c r="JQ1" i="23"/>
  <c r="JP1" i="23"/>
  <c r="JO1" i="23"/>
  <c r="JN1" i="23"/>
  <c r="JM1" i="23"/>
  <c r="JL1" i="23"/>
  <c r="JK1" i="23"/>
  <c r="JJ1" i="23"/>
  <c r="JI1" i="23"/>
  <c r="JH1" i="23"/>
  <c r="JG1" i="23"/>
  <c r="JF1" i="23"/>
  <c r="JE1" i="23"/>
  <c r="JD1" i="23"/>
  <c r="JC1" i="23"/>
  <c r="JB1" i="23"/>
  <c r="JA1" i="23"/>
  <c r="IZ1" i="23"/>
  <c r="IY1" i="23"/>
  <c r="IX1" i="23"/>
  <c r="IW1" i="23"/>
  <c r="IV1" i="23"/>
  <c r="IU1" i="23"/>
  <c r="IT1" i="23"/>
  <c r="IS1" i="23"/>
  <c r="IR1" i="23"/>
  <c r="IQ1" i="23"/>
  <c r="IP1" i="23"/>
  <c r="IO1" i="23"/>
  <c r="IN1" i="23"/>
  <c r="IM1" i="23"/>
  <c r="IL1" i="23"/>
  <c r="IK1" i="23"/>
  <c r="IJ1" i="23"/>
  <c r="II1" i="23"/>
  <c r="IH1" i="23"/>
  <c r="IG1" i="23"/>
  <c r="IF1" i="23"/>
  <c r="IE1" i="23"/>
  <c r="ID1" i="23"/>
  <c r="IC1" i="23"/>
  <c r="IB1" i="23"/>
  <c r="IA1" i="23"/>
  <c r="HZ1" i="23"/>
  <c r="HY1" i="23"/>
  <c r="HX1" i="23"/>
  <c r="HW1" i="23"/>
  <c r="HV1" i="23"/>
  <c r="HU1" i="23"/>
  <c r="HT1" i="23"/>
  <c r="HS1" i="23"/>
  <c r="HR1" i="23"/>
  <c r="HQ1" i="23"/>
  <c r="HP1" i="23"/>
  <c r="HO1" i="23"/>
  <c r="HN1" i="23"/>
  <c r="HM1" i="23"/>
  <c r="HL1" i="23"/>
  <c r="HK1" i="23"/>
  <c r="HJ1" i="23"/>
  <c r="HI1" i="23"/>
  <c r="HH1" i="23"/>
  <c r="HG1" i="23"/>
  <c r="HF1" i="23"/>
  <c r="HE1" i="23"/>
  <c r="HD1" i="23"/>
  <c r="HC1" i="23"/>
  <c r="HB1" i="23"/>
  <c r="HA1" i="23"/>
  <c r="GZ1" i="23"/>
  <c r="GY1" i="23"/>
  <c r="GX1" i="23"/>
  <c r="GW1" i="23"/>
  <c r="GV1" i="23"/>
  <c r="GU1" i="23"/>
  <c r="GT1" i="23"/>
  <c r="GS1" i="23"/>
  <c r="GR1" i="23"/>
  <c r="GQ1" i="23"/>
  <c r="GP1" i="23"/>
  <c r="GO1" i="23"/>
  <c r="GN1" i="23"/>
  <c r="GM1" i="23"/>
  <c r="GL1" i="23"/>
  <c r="GK1" i="23"/>
  <c r="GJ1" i="23"/>
  <c r="GI1" i="23"/>
  <c r="GH1" i="23"/>
  <c r="GG1" i="23"/>
  <c r="GF1" i="23"/>
  <c r="GE1" i="23"/>
  <c r="GD1" i="23"/>
  <c r="GC1" i="23"/>
  <c r="GB1" i="23"/>
  <c r="GA1" i="23"/>
  <c r="FZ1" i="23"/>
  <c r="FY1" i="23"/>
  <c r="FX1" i="23"/>
  <c r="FW1" i="23"/>
  <c r="FV1" i="23"/>
  <c r="FU1" i="23"/>
  <c r="FT1" i="23"/>
  <c r="FS1" i="23"/>
  <c r="FR1" i="23"/>
  <c r="FQ1" i="23"/>
  <c r="FP1" i="23"/>
  <c r="FO1" i="23"/>
  <c r="FN1" i="23"/>
  <c r="FM1" i="23" l="1"/>
  <c r="FK1" i="23"/>
  <c r="FL1" i="23"/>
  <c r="FJ1" i="23"/>
  <c r="FH1" i="23"/>
  <c r="FI1" i="23"/>
  <c r="FG1" i="23"/>
  <c r="FE1" i="23"/>
  <c r="FF1" i="23"/>
  <c r="FD1" i="23"/>
  <c r="FC1" i="23"/>
  <c r="FB1" i="23"/>
  <c r="FA1" i="23"/>
  <c r="EZ1" i="23"/>
  <c r="EY1" i="23"/>
  <c r="EX1" i="23"/>
  <c r="EW1" i="23"/>
  <c r="EV1" i="23"/>
  <c r="EU1" i="23"/>
  <c r="ET1" i="23"/>
  <c r="ES1" i="23"/>
  <c r="ER1" i="23"/>
  <c r="EQ1" i="23"/>
  <c r="EP1" i="23"/>
  <c r="EO1" i="23"/>
  <c r="EN1" i="23"/>
  <c r="EM1" i="23"/>
  <c r="EL1" i="23"/>
  <c r="EK1" i="23"/>
  <c r="EJ1" i="23"/>
  <c r="EI1" i="23"/>
  <c r="EH1" i="23"/>
  <c r="EG1" i="23"/>
  <c r="EF1" i="23"/>
  <c r="EE1" i="23"/>
  <c r="ED1" i="23"/>
  <c r="EC1" i="23"/>
  <c r="EB1" i="23"/>
  <c r="EA1" i="23"/>
  <c r="DZ1" i="23"/>
  <c r="DY1" i="23"/>
  <c r="DX1" i="23"/>
  <c r="DW1" i="23"/>
  <c r="DV1" i="23"/>
  <c r="DU1" i="23"/>
  <c r="DT1" i="23"/>
  <c r="DS1" i="23"/>
  <c r="DR1" i="23"/>
  <c r="DQ1" i="23"/>
  <c r="DP1" i="23"/>
  <c r="DO1" i="23"/>
  <c r="DN1" i="23"/>
  <c r="DM1" i="23"/>
  <c r="DL1" i="23"/>
  <c r="DK1" i="23"/>
  <c r="DJ1" i="23"/>
  <c r="DI1" i="23"/>
  <c r="DH1" i="23"/>
  <c r="DG1" i="23"/>
  <c r="DF1" i="23"/>
  <c r="DE1" i="23"/>
  <c r="DD1" i="23"/>
  <c r="DC1" i="23"/>
  <c r="DB1" i="23"/>
  <c r="DA1" i="23"/>
  <c r="CZ1" i="23"/>
  <c r="CY1" i="23"/>
  <c r="CX1" i="23"/>
  <c r="CW1" i="23"/>
  <c r="CV1" i="23"/>
  <c r="CU1" i="23"/>
  <c r="CT1" i="23"/>
  <c r="CS1" i="23"/>
  <c r="CR1" i="23"/>
  <c r="CQ1" i="23"/>
  <c r="CP1" i="23"/>
  <c r="CO1" i="23"/>
  <c r="CN1" i="23"/>
  <c r="CM1" i="23"/>
  <c r="CL1" i="23"/>
  <c r="CJ1" i="23"/>
  <c r="CK1" i="23"/>
  <c r="CI1" i="23"/>
  <c r="CG1" i="23"/>
  <c r="CH1" i="23"/>
  <c r="CF1" i="23"/>
  <c r="CD1" i="23"/>
  <c r="CE1" i="23"/>
  <c r="CC1" i="23"/>
  <c r="CB1" i="23"/>
  <c r="CA1" i="23"/>
  <c r="BZ1" i="23"/>
  <c r="BY1" i="23"/>
  <c r="BX1" i="23"/>
  <c r="BW1" i="23"/>
  <c r="BV1" i="23"/>
  <c r="BU1" i="23"/>
  <c r="BT1" i="23"/>
  <c r="BS1" i="23"/>
  <c r="BR1" i="23"/>
  <c r="BQ1" i="23"/>
  <c r="BP1" i="23"/>
  <c r="BO1" i="23"/>
  <c r="BN1" i="23"/>
  <c r="BM1" i="23"/>
  <c r="BL1" i="23"/>
  <c r="BK1" i="23"/>
  <c r="BJ1" i="23"/>
  <c r="BI1" i="23"/>
  <c r="BH1" i="23"/>
  <c r="BG1" i="23"/>
  <c r="BF1" i="23"/>
  <c r="BE1" i="23"/>
  <c r="BD1" i="23"/>
  <c r="BC1" i="23"/>
  <c r="BB1" i="23"/>
  <c r="BA1" i="23"/>
  <c r="AZ1" i="23"/>
  <c r="AY1" i="23"/>
  <c r="AX1" i="23"/>
  <c r="AW1" i="23"/>
  <c r="AV1" i="23"/>
  <c r="AU1" i="23"/>
  <c r="AT1" i="23"/>
  <c r="AS1" i="23"/>
  <c r="AR1" i="23"/>
  <c r="AQ1" i="23"/>
  <c r="AP1" i="23"/>
  <c r="AO1" i="23"/>
  <c r="AN1" i="23"/>
  <c r="AM1" i="23"/>
  <c r="AL1" i="23"/>
  <c r="AK1" i="23"/>
  <c r="AJ1" i="23"/>
  <c r="AI1" i="23"/>
  <c r="AH1" i="23"/>
  <c r="AG1" i="23"/>
  <c r="AF1" i="23"/>
  <c r="AE1" i="23"/>
  <c r="AD1" i="23"/>
  <c r="AC1" i="23"/>
  <c r="AB1" i="23"/>
  <c r="AA1" i="23"/>
  <c r="Z1" i="23"/>
  <c r="Y1" i="23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R3" i="18"/>
  <c r="K3" i="21"/>
  <c r="H3" i="21"/>
  <c r="E3" i="21"/>
  <c r="D3" i="21"/>
  <c r="C3" i="21"/>
  <c r="A3" i="21"/>
  <c r="K3" i="18"/>
  <c r="G3" i="18"/>
  <c r="E3" i="18"/>
  <c r="C39" i="12"/>
  <c r="JY1" i="23" s="1"/>
  <c r="C17" i="21" l="1"/>
  <c r="C16" i="21"/>
  <c r="C15" i="21"/>
  <c r="B27" i="21"/>
  <c r="AEJ1" i="23" s="1"/>
  <c r="J25" i="21"/>
  <c r="D25" i="21"/>
  <c r="C25" i="21"/>
  <c r="J22" i="21"/>
  <c r="J21" i="21"/>
  <c r="C22" i="21"/>
  <c r="C21" i="21"/>
  <c r="ADT1" i="23"/>
  <c r="ADS1" i="23"/>
  <c r="ADR1" i="23"/>
  <c r="ADQ1" i="23"/>
  <c r="ADP1" i="23"/>
  <c r="ADO1" i="23"/>
  <c r="ADN1" i="23"/>
  <c r="ADM1" i="23"/>
</calcChain>
</file>

<file path=xl/sharedStrings.xml><?xml version="1.0" encoding="utf-8"?>
<sst xmlns="http://schemas.openxmlformats.org/spreadsheetml/2006/main" count="738" uniqueCount="525">
  <si>
    <t>SITE</t>
  </si>
  <si>
    <t>SECTOR</t>
  </si>
  <si>
    <t>LEFT</t>
  </si>
  <si>
    <t>RIGHT</t>
  </si>
  <si>
    <t>CV</t>
  </si>
  <si>
    <t>C1</t>
  </si>
  <si>
    <t>T8</t>
  </si>
  <si>
    <t>TV</t>
  </si>
  <si>
    <t>C2</t>
  </si>
  <si>
    <t>T9</t>
  </si>
  <si>
    <t>LV</t>
  </si>
  <si>
    <t>C3</t>
  </si>
  <si>
    <t>T10</t>
  </si>
  <si>
    <t>C4</t>
  </si>
  <si>
    <t>T11</t>
  </si>
  <si>
    <t>C5</t>
  </si>
  <si>
    <t>T12</t>
  </si>
  <si>
    <t>C6</t>
  </si>
  <si>
    <t>L1</t>
  </si>
  <si>
    <t>SA</t>
  </si>
  <si>
    <t>C7</t>
  </si>
  <si>
    <t>L2</t>
  </si>
  <si>
    <t>T1</t>
  </si>
  <si>
    <t>L3</t>
  </si>
  <si>
    <t>T2</t>
  </si>
  <si>
    <t>L4</t>
  </si>
  <si>
    <t>T3</t>
  </si>
  <si>
    <t>L5</t>
  </si>
  <si>
    <t>FR</t>
  </si>
  <si>
    <t>T4</t>
  </si>
  <si>
    <t>OC</t>
  </si>
  <si>
    <t>T5</t>
  </si>
  <si>
    <t>T6</t>
  </si>
  <si>
    <t>T7</t>
  </si>
  <si>
    <t>PJ</t>
  </si>
  <si>
    <t>P_1/3</t>
  </si>
  <si>
    <t>M_1/3</t>
  </si>
  <si>
    <t>D_1/3</t>
  </si>
  <si>
    <t>DJ</t>
  </si>
  <si>
    <t>HU</t>
  </si>
  <si>
    <t>RA</t>
  </si>
  <si>
    <t>UL</t>
  </si>
  <si>
    <t>FE</t>
  </si>
  <si>
    <t>TI</t>
  </si>
  <si>
    <t>FI</t>
  </si>
  <si>
    <t>I_COMMENTS</t>
  </si>
  <si>
    <t>Maximum Cranial Length</t>
  </si>
  <si>
    <t>GOL</t>
  </si>
  <si>
    <t>g-op</t>
  </si>
  <si>
    <t>Maximum Cranial Breadth</t>
  </si>
  <si>
    <t>XCB</t>
  </si>
  <si>
    <t>eu-eu</t>
  </si>
  <si>
    <t>Bizygomatic Breadth</t>
  </si>
  <si>
    <t>ZYB</t>
  </si>
  <si>
    <t>zy-zy</t>
  </si>
  <si>
    <t>Basion-Bregma Height</t>
  </si>
  <si>
    <t>BBH</t>
  </si>
  <si>
    <t>ba-b</t>
  </si>
  <si>
    <t>Cranial Base Length</t>
  </si>
  <si>
    <t>BNL</t>
  </si>
  <si>
    <t>ba-n</t>
  </si>
  <si>
    <t>Basion-Prosthion Length</t>
  </si>
  <si>
    <t>BPL</t>
  </si>
  <si>
    <t>ba-pr</t>
  </si>
  <si>
    <t>Maxillo-Alveolar Breadth</t>
  </si>
  <si>
    <t>MAB</t>
  </si>
  <si>
    <t>ecm-ecm</t>
  </si>
  <si>
    <t>Maxillo-Alveolar Length</t>
  </si>
  <si>
    <t>MAL</t>
  </si>
  <si>
    <t>pr-alv</t>
  </si>
  <si>
    <t>Biauricular Breadth</t>
  </si>
  <si>
    <t>AUB</t>
  </si>
  <si>
    <t>ra-ra</t>
  </si>
  <si>
    <t>Nasion-Prosthion Height</t>
  </si>
  <si>
    <t>NPH</t>
  </si>
  <si>
    <t>n-pr</t>
  </si>
  <si>
    <t>Minimum Frontal Breadth</t>
  </si>
  <si>
    <t>WFB</t>
  </si>
  <si>
    <t>ft-ft</t>
  </si>
  <si>
    <t>Upper Facial Breadth</t>
  </si>
  <si>
    <t>UFB</t>
  </si>
  <si>
    <t>fmt-fmt</t>
  </si>
  <si>
    <t>Nasal Height</t>
  </si>
  <si>
    <t>NLH</t>
  </si>
  <si>
    <t>n-ns</t>
  </si>
  <si>
    <t>Nasal Breadth</t>
  </si>
  <si>
    <t>NLB</t>
  </si>
  <si>
    <t>al-al</t>
  </si>
  <si>
    <t>Orbital Breadth</t>
  </si>
  <si>
    <t>OBB</t>
  </si>
  <si>
    <t>d-ec</t>
  </si>
  <si>
    <t>Orbital Height</t>
  </si>
  <si>
    <t>OBH</t>
  </si>
  <si>
    <t>Biorbital Breadth</t>
  </si>
  <si>
    <t>EKB</t>
  </si>
  <si>
    <t>ec-ec</t>
  </si>
  <si>
    <t>lnterorbital Breadth</t>
  </si>
  <si>
    <t>DKB</t>
  </si>
  <si>
    <t>d-d</t>
  </si>
  <si>
    <t>Frontal Chord</t>
  </si>
  <si>
    <t>FRC</t>
  </si>
  <si>
    <t>n-b</t>
  </si>
  <si>
    <t>Parietal Chord</t>
  </si>
  <si>
    <t>PAC</t>
  </si>
  <si>
    <t>b-l</t>
  </si>
  <si>
    <t>Occipital Chord</t>
  </si>
  <si>
    <t>OCC</t>
  </si>
  <si>
    <t>l-o</t>
  </si>
  <si>
    <t>Foramen Magnum Length</t>
  </si>
  <si>
    <t>FOL</t>
  </si>
  <si>
    <t>ba-o</t>
  </si>
  <si>
    <t>Foramen Magnum Breadth</t>
  </si>
  <si>
    <t>FOB</t>
  </si>
  <si>
    <t>Mastoid Height</t>
  </si>
  <si>
    <t>MDH</t>
  </si>
  <si>
    <t>HUMERUS</t>
  </si>
  <si>
    <t>HXL</t>
  </si>
  <si>
    <t>HEB</t>
  </si>
  <si>
    <t>HXH</t>
  </si>
  <si>
    <t>HXM</t>
  </si>
  <si>
    <t>HNM</t>
  </si>
  <si>
    <t>RADIUS</t>
  </si>
  <si>
    <t>RXL</t>
  </si>
  <si>
    <t>RXM</t>
  </si>
  <si>
    <t>RNM</t>
  </si>
  <si>
    <t>RXH</t>
  </si>
  <si>
    <t>ULNA</t>
  </si>
  <si>
    <t>UXL</t>
  </si>
  <si>
    <t>UXM</t>
  </si>
  <si>
    <t>UNM</t>
  </si>
  <si>
    <t>UPL</t>
  </si>
  <si>
    <t>UNC</t>
  </si>
  <si>
    <t>FEMUR</t>
  </si>
  <si>
    <t>FXL</t>
  </si>
  <si>
    <t>FBL</t>
  </si>
  <si>
    <t>FEB</t>
  </si>
  <si>
    <t>FXH</t>
  </si>
  <si>
    <t>FTS</t>
  </si>
  <si>
    <t>FAS</t>
  </si>
  <si>
    <t>FXM</t>
  </si>
  <si>
    <t>FNM</t>
  </si>
  <si>
    <t>FCM</t>
  </si>
  <si>
    <t>TIBIA</t>
  </si>
  <si>
    <t>TXL</t>
  </si>
  <si>
    <t>TXP</t>
  </si>
  <si>
    <t>TEB</t>
  </si>
  <si>
    <t>TXM</t>
  </si>
  <si>
    <t>TNM</t>
  </si>
  <si>
    <t>TCM</t>
  </si>
  <si>
    <t>FIBULA</t>
  </si>
  <si>
    <t>BXL</t>
  </si>
  <si>
    <t>BXM</t>
  </si>
  <si>
    <t>I</t>
  </si>
  <si>
    <t>L</t>
  </si>
  <si>
    <t>R</t>
  </si>
  <si>
    <t>U</t>
  </si>
  <si>
    <t>S</t>
  </si>
  <si>
    <t>M</t>
  </si>
  <si>
    <t>D</t>
  </si>
  <si>
    <t>SU</t>
  </si>
  <si>
    <t>DATE</t>
  </si>
  <si>
    <t>C</t>
  </si>
  <si>
    <t>FT</t>
  </si>
  <si>
    <t>HIGHT HUMERUS</t>
  </si>
  <si>
    <t>HIGHT ULNA</t>
  </si>
  <si>
    <t>HIGHT RADIUS</t>
  </si>
  <si>
    <t>HIGHT FEMUR</t>
  </si>
  <si>
    <t>HIGHT TIBIA</t>
  </si>
  <si>
    <t>HIGHT FIBULA</t>
  </si>
  <si>
    <t>STATUS</t>
  </si>
  <si>
    <t>CALCULUS</t>
  </si>
  <si>
    <t>DENTAL WEAR</t>
  </si>
  <si>
    <t>DI1</t>
  </si>
  <si>
    <t>DI2</t>
  </si>
  <si>
    <t>DC</t>
  </si>
  <si>
    <t>DM1</t>
  </si>
  <si>
    <t>DM2</t>
  </si>
  <si>
    <t>I1</t>
  </si>
  <si>
    <t>I2</t>
  </si>
  <si>
    <t>P1</t>
  </si>
  <si>
    <t>P2</t>
  </si>
  <si>
    <t>M1</t>
  </si>
  <si>
    <t>M2</t>
  </si>
  <si>
    <t>M3</t>
  </si>
  <si>
    <t>CARIES</t>
  </si>
  <si>
    <t>O</t>
  </si>
  <si>
    <t>B</t>
  </si>
  <si>
    <t>A</t>
  </si>
  <si>
    <t>W</t>
  </si>
  <si>
    <t>T_COMMENTS</t>
  </si>
  <si>
    <t>E</t>
  </si>
  <si>
    <t>TJS (TM_J)</t>
  </si>
  <si>
    <t>CRANIUM (IC)</t>
  </si>
  <si>
    <t>Parietal (PR)</t>
  </si>
  <si>
    <t>Temporal (TE)</t>
  </si>
  <si>
    <t>Maxilla (MX)</t>
  </si>
  <si>
    <t>Palatine (PL)</t>
  </si>
  <si>
    <t>Zygomatic (ZY)</t>
  </si>
  <si>
    <t>Mandible (MN)</t>
  </si>
  <si>
    <t>Orbit (OR)</t>
  </si>
  <si>
    <t>Frontal (FR)</t>
  </si>
  <si>
    <t>Occipital (OC)</t>
  </si>
  <si>
    <t>Sphenoid (SP)</t>
  </si>
  <si>
    <t>Hyoid (HY)</t>
  </si>
  <si>
    <t>Thyroid (TH)</t>
  </si>
  <si>
    <t>OBSERVER</t>
  </si>
  <si>
    <t>INVENTORY (I)</t>
  </si>
  <si>
    <t>Cervical (CV)</t>
  </si>
  <si>
    <t>Thoracic (TV)</t>
  </si>
  <si>
    <t>Lumbar (LV)</t>
  </si>
  <si>
    <t>UPPER LIMB (IU)</t>
  </si>
  <si>
    <t>LOWER LIMB (IL)</t>
  </si>
  <si>
    <t>_acetabulum (HA_J)</t>
  </si>
  <si>
    <t>_glenoid (SG_J)</t>
  </si>
  <si>
    <t>Patella (PA)</t>
  </si>
  <si>
    <t>Talus (TA)</t>
  </si>
  <si>
    <t>Calcaneus (CA)</t>
  </si>
  <si>
    <t>Tarsal (TR)</t>
  </si>
  <si>
    <t>Metatarsals (MT)</t>
  </si>
  <si>
    <t>Phalanges (PH)</t>
  </si>
  <si>
    <t>Carpal (CR)</t>
  </si>
  <si>
    <t>Metacarpals (MC)</t>
  </si>
  <si>
    <t>Clavicle_med (CL_M)</t>
  </si>
  <si>
    <t>Clavicle_lat (CL_L)</t>
  </si>
  <si>
    <t>Femur (FE)</t>
  </si>
  <si>
    <t>Tibia (TI)</t>
  </si>
  <si>
    <t>Fibula (FI)</t>
  </si>
  <si>
    <t>Humerus (HU)</t>
  </si>
  <si>
    <t>Radius (RA)</t>
  </si>
  <si>
    <t>Ulna (UL)</t>
  </si>
  <si>
    <t>Sacrum (SA)</t>
  </si>
  <si>
    <t>Coccyx (CO)</t>
  </si>
  <si>
    <t>_manubrium (SM)</t>
  </si>
  <si>
    <t>_xiphoid (SX)</t>
  </si>
  <si>
    <t>SAMPLE</t>
  </si>
  <si>
    <t>LEFT_Ribs (RB)</t>
  </si>
  <si>
    <t>RIGHT_Ribs (RB)</t>
  </si>
  <si>
    <t>UNSIDED_Ribs (RB)</t>
  </si>
  <si>
    <t>GRAVE</t>
  </si>
  <si>
    <t>HIGHT FEMUR &amp; TIBIA</t>
  </si>
  <si>
    <t>Maximum Length</t>
  </si>
  <si>
    <t>Epicondylar Breadth</t>
  </si>
  <si>
    <t>Maximum Vertical Diameter of the Head</t>
  </si>
  <si>
    <t>Maximum Diameter at Midshaft</t>
  </si>
  <si>
    <t>Minimum Diameter at Midshaft</t>
  </si>
  <si>
    <t>Maximum Diameter of the Head</t>
  </si>
  <si>
    <t>Maximum Midshaft Diameter</t>
  </si>
  <si>
    <t>Minimum Midshaft Diameter</t>
  </si>
  <si>
    <t>Physiological Length</t>
  </si>
  <si>
    <t>Minimum Circumference</t>
  </si>
  <si>
    <t>Bicondylar Length</t>
  </si>
  <si>
    <t>Transverse Subtrochanteric Diameter</t>
  </si>
  <si>
    <t>Anterio-posterior Subtrochanteric Diameter</t>
  </si>
  <si>
    <t>Circumference at Midshaft</t>
  </si>
  <si>
    <t>Maximum Proximal Epiphyseal Breadth</t>
  </si>
  <si>
    <t>Length</t>
  </si>
  <si>
    <t>Distal Epiphyseal Breadth</t>
  </si>
  <si>
    <t>Circumference at the Midshaft</t>
  </si>
  <si>
    <t>CRANIAL (MC)</t>
  </si>
  <si>
    <t>UPPER LIMB (MU)</t>
  </si>
  <si>
    <t>LOWER LIMB (ML)</t>
  </si>
  <si>
    <t>MEASUREMENTS (M)</t>
  </si>
  <si>
    <t>BUCCAL (B)</t>
  </si>
  <si>
    <t>LINGUAL (L)</t>
  </si>
  <si>
    <t>INTERPROXIMAL (I)</t>
  </si>
  <si>
    <t>ROOT_CEJ (R)</t>
  </si>
  <si>
    <t>MAXILLA (X)</t>
  </si>
  <si>
    <t>MANDIBLE (N)</t>
  </si>
  <si>
    <t>TEETH (T)</t>
  </si>
  <si>
    <t>L/S   Co1   R</t>
  </si>
  <si>
    <t>L   Co1   R</t>
  </si>
  <si>
    <t>S   Co1</t>
  </si>
  <si>
    <t>S    No</t>
  </si>
  <si>
    <t>L    No    R    No    U</t>
  </si>
  <si>
    <t>CRANIUM</t>
  </si>
  <si>
    <t>MP</t>
  </si>
  <si>
    <t>S_COMMENTS</t>
  </si>
  <si>
    <t>Pubic symphysis (Suchey-Brooks) (PS)</t>
  </si>
  <si>
    <t>Cranial suture closure (CC)</t>
  </si>
  <si>
    <t>YEARS OF AGE (Y)</t>
  </si>
  <si>
    <t>severe</t>
  </si>
  <si>
    <t>moderate</t>
  </si>
  <si>
    <t>slight</t>
  </si>
  <si>
    <t>concave</t>
  </si>
  <si>
    <t>convex</t>
  </si>
  <si>
    <t>present</t>
  </si>
  <si>
    <t>broad</t>
  </si>
  <si>
    <t>narow</t>
  </si>
  <si>
    <t>minimal</t>
  </si>
  <si>
    <t>maximal</t>
  </si>
  <si>
    <t>female</t>
  </si>
  <si>
    <t>probable female</t>
  </si>
  <si>
    <t>probable male</t>
  </si>
  <si>
    <t>male</t>
  </si>
  <si>
    <t>A_COMMENTS</t>
  </si>
  <si>
    <t>F</t>
  </si>
  <si>
    <t>AO</t>
  </si>
  <si>
    <t>maX</t>
  </si>
  <si>
    <t>miN</t>
  </si>
  <si>
    <t>Present (tooth only)</t>
  </si>
  <si>
    <t>Present (tooth in socket)</t>
  </si>
  <si>
    <t>Antemortem loss (socket only)</t>
  </si>
  <si>
    <t>Antemortem loss (bone resorption)</t>
  </si>
  <si>
    <t>Postmortem loss (socket only)</t>
  </si>
  <si>
    <t>Partialy erupted</t>
  </si>
  <si>
    <t>Unerupted</t>
  </si>
  <si>
    <t>Contgenital absence</t>
  </si>
  <si>
    <t>Lesion ranging frome more than degree 1, no less than half of surface</t>
  </si>
  <si>
    <t>Pit or slight fissural start lesion</t>
  </si>
  <si>
    <t>Destruction of half or more surface, yet not complete destruction</t>
  </si>
  <si>
    <t>Complete destruction of tooth surface</t>
  </si>
  <si>
    <t>No pathology evident</t>
  </si>
  <si>
    <t>ABSCESS</t>
  </si>
  <si>
    <t>Periodontal abscess with destruction of alveolar crest</t>
  </si>
  <si>
    <t>Periodontal abscess with perforation of cortex or destruction of bone</t>
  </si>
  <si>
    <t>Tooth abscessed out</t>
  </si>
  <si>
    <t>Antemortem loss - bone resorbed</t>
  </si>
  <si>
    <t>Slight</t>
  </si>
  <si>
    <t>Moderate</t>
  </si>
  <si>
    <t>Severe</t>
  </si>
  <si>
    <t>ALVEOLAR RESORBTION</t>
  </si>
  <si>
    <t>Slight (3-4mm)</t>
  </si>
  <si>
    <t>Moderate (4-6mm)</t>
  </si>
  <si>
    <t>Severe (6-8mm)</t>
  </si>
  <si>
    <t>Total (8mm+)</t>
  </si>
  <si>
    <t>mild</t>
  </si>
  <si>
    <t>heavy</t>
  </si>
  <si>
    <t>Co2</t>
  </si>
  <si>
    <t>Co3</t>
  </si>
  <si>
    <t>Co4</t>
  </si>
  <si>
    <t>Co5</t>
  </si>
  <si>
    <t>Co6</t>
  </si>
  <si>
    <t>Co9</t>
  </si>
  <si>
    <t>Co10</t>
  </si>
  <si>
    <t>Co11</t>
  </si>
  <si>
    <t>Co12</t>
  </si>
  <si>
    <t>STATUS (S) Co13</t>
  </si>
  <si>
    <t>OCCLUSAL (O) Co14</t>
  </si>
  <si>
    <t>AL_ABSCESS (A)  Co15</t>
  </si>
  <si>
    <t>CALCULUS (C) Co16</t>
  </si>
  <si>
    <t>S mm</t>
  </si>
  <si>
    <t>L    mm    R</t>
  </si>
  <si>
    <t>L    cm    R</t>
  </si>
  <si>
    <t>Co7</t>
  </si>
  <si>
    <t>RESORPTION (E) Co17</t>
  </si>
  <si>
    <t>WEAR (W) Co18</t>
  </si>
  <si>
    <t>Crown</t>
  </si>
  <si>
    <t>Distance</t>
  </si>
  <si>
    <t>INTRUSIVE No</t>
  </si>
  <si>
    <t>STAINED No</t>
  </si>
  <si>
    <t>TRUNK (IT)</t>
  </si>
  <si>
    <r>
      <rPr>
        <b/>
        <sz val="11"/>
        <color theme="1"/>
        <rFont val="Calibri"/>
        <family val="2"/>
        <scheme val="minor"/>
      </rPr>
      <t>LEFT</t>
    </r>
    <r>
      <rPr>
        <sz val="11"/>
        <color theme="1"/>
        <rFont val="Calibri"/>
        <family val="2"/>
        <charset val="238"/>
        <scheme val="minor"/>
      </rPr>
      <t xml:space="preserve">   Co1</t>
    </r>
  </si>
  <si>
    <r>
      <rPr>
        <b/>
        <sz val="11"/>
        <color theme="1"/>
        <rFont val="Calibri"/>
        <family val="2"/>
        <scheme val="minor"/>
      </rPr>
      <t>RIGHT</t>
    </r>
    <r>
      <rPr>
        <sz val="11"/>
        <color theme="1"/>
        <rFont val="Calibri"/>
        <family val="2"/>
        <charset val="238"/>
        <scheme val="minor"/>
      </rPr>
      <t xml:space="preserve">   Co1</t>
    </r>
  </si>
  <si>
    <t>SEX (S)</t>
  </si>
  <si>
    <t>AGE (A)</t>
  </si>
  <si>
    <t>subadult</t>
  </si>
  <si>
    <t>unambiguous sex</t>
  </si>
  <si>
    <t>Ventral arc (VA)</t>
  </si>
  <si>
    <t>Subpubic concavity (SC)</t>
  </si>
  <si>
    <t>Ischiopubic ramus ridge (IR)</t>
  </si>
  <si>
    <t>Greater sciatic notch (SN)</t>
  </si>
  <si>
    <t>Preauricular sulcus (PS)</t>
  </si>
  <si>
    <t>Nuchal crest (NC)</t>
  </si>
  <si>
    <t>Mastoid process (MP)</t>
  </si>
  <si>
    <t>Supra-orbital margin (OM)</t>
  </si>
  <si>
    <t>Supra-orbital ridge (OR)</t>
  </si>
  <si>
    <t>Mental eminence (ME)</t>
  </si>
  <si>
    <t>AGE CATEGORY (AC)</t>
  </si>
  <si>
    <t>AY</t>
  </si>
  <si>
    <t>AM</t>
  </si>
  <si>
    <t>Subadults</t>
  </si>
  <si>
    <t>Adults</t>
  </si>
  <si>
    <t>Facial bones (FB)</t>
  </si>
  <si>
    <t>L/S</t>
  </si>
  <si>
    <t>No</t>
  </si>
  <si>
    <t>TRUNK</t>
  </si>
  <si>
    <t>Ribs (RB)</t>
  </si>
  <si>
    <t>S/U</t>
  </si>
  <si>
    <t>Scapula (SC)</t>
  </si>
  <si>
    <t>Clavicle (CL)</t>
  </si>
  <si>
    <t>Hand bones (BH)</t>
  </si>
  <si>
    <t>Foot bones (BF)</t>
  </si>
  <si>
    <t>Sternum (ST)</t>
  </si>
  <si>
    <t>ST</t>
  </si>
  <si>
    <t>Scapula_b (SC)</t>
  </si>
  <si>
    <t>Sternum_b (ST)</t>
  </si>
  <si>
    <t>Fetal - do 0</t>
  </si>
  <si>
    <t>Middle Adults - 35 do 50</t>
  </si>
  <si>
    <t>Old Adults - 50 do 99</t>
  </si>
  <si>
    <t>FP</t>
  </si>
  <si>
    <t>Hip_body (HP)</t>
  </si>
  <si>
    <t>Hip (HP)</t>
  </si>
  <si>
    <t>PRESENCE</t>
  </si>
  <si>
    <t>Shoulder (JS)</t>
  </si>
  <si>
    <t>Elbow (JE)</t>
  </si>
  <si>
    <t>Hip (JH)</t>
  </si>
  <si>
    <t>Knees (JK)</t>
  </si>
  <si>
    <t>Cranium (IC)</t>
  </si>
  <si>
    <t>Postcranium (IP)</t>
  </si>
  <si>
    <t>ACTIVE - aktivna</t>
  </si>
  <si>
    <t>Type Co20</t>
  </si>
  <si>
    <t xml:space="preserve">CRIBRA ORBITALIA (C) </t>
  </si>
  <si>
    <t>no</t>
  </si>
  <si>
    <t>ECTOCRANIAL_H (E)</t>
  </si>
  <si>
    <t>Co0</t>
  </si>
  <si>
    <t>Presence Co0</t>
  </si>
  <si>
    <t>Presence</t>
  </si>
  <si>
    <t>Completeness</t>
  </si>
  <si>
    <t>completeness</t>
  </si>
  <si>
    <t>SEX CATEGORY (SC) Co8</t>
  </si>
  <si>
    <t>OSTEOARTHRITIS (A) Co0</t>
  </si>
  <si>
    <t>P_COMMENTS</t>
  </si>
  <si>
    <t>SCHMORLS DEFECT (D)</t>
  </si>
  <si>
    <t>PERIOSTITIS (P)</t>
  </si>
  <si>
    <t>GENERAL (G)</t>
  </si>
  <si>
    <t>G_COMMENTS</t>
  </si>
  <si>
    <t>HIP (H)</t>
  </si>
  <si>
    <t>CRANIUM (C)</t>
  </si>
  <si>
    <t>HIP (H) CRANIUM (C)</t>
  </si>
  <si>
    <t>SEX-AGE</t>
  </si>
  <si>
    <t>OBSERVER (S_OBS)</t>
  </si>
  <si>
    <t>DATE (S_DATE)</t>
  </si>
  <si>
    <t>LEH (H)</t>
  </si>
  <si>
    <t>RICKETS (R)</t>
  </si>
  <si>
    <t>TBC (T)</t>
  </si>
  <si>
    <t>OTHER (O)</t>
  </si>
  <si>
    <t>SCURVY (K)</t>
  </si>
  <si>
    <t>SYPHILIS (S)</t>
  </si>
  <si>
    <t>CRANIUM (IC_C) Co1</t>
  </si>
  <si>
    <t>POSTCRANIUM (IP_C)</t>
  </si>
  <si>
    <t>S/A</t>
  </si>
  <si>
    <t>ABSENT/NOT PRESENT</t>
  </si>
  <si>
    <t>TYPE</t>
  </si>
  <si>
    <t>Not observable - bone missing</t>
  </si>
  <si>
    <t>Present</t>
  </si>
  <si>
    <t>Absent - not present</t>
  </si>
  <si>
    <t>Not observable - bone missing, or fragments without diagnostical elements</t>
  </si>
  <si>
    <t>Preserved more than half of the bone/part of bone or skeleton, diagnostic elements present</t>
  </si>
  <si>
    <t>Preserved less than half of the bone/part of the bone or skeleton, diagnostic elements absent</t>
  </si>
  <si>
    <t>no ridge</t>
  </si>
  <si>
    <t xml:space="preserve">absent </t>
  </si>
  <si>
    <t>Infants - 0 do 1</t>
  </si>
  <si>
    <t>Children - 2 do 11</t>
  </si>
  <si>
    <t>Adolescents - 12 do 18</t>
  </si>
  <si>
    <t>Young Adults - 18 do 35</t>
  </si>
  <si>
    <t>HEALED - zarasla</t>
  </si>
  <si>
    <t>AGE calc</t>
  </si>
  <si>
    <t>SEX calc</t>
  </si>
  <si>
    <t>PF_COMMENTS</t>
  </si>
  <si>
    <t>Nasal (NA)</t>
  </si>
  <si>
    <t>CODES 1</t>
  </si>
  <si>
    <t>CODES 2 - Ventral arc</t>
  </si>
  <si>
    <t>CODES 3 - Subpubic concavity</t>
  </si>
  <si>
    <t>CODES 4 - Ischiopubic ramus ridge</t>
  </si>
  <si>
    <t>CODES 5 - Greater sciatic notch</t>
  </si>
  <si>
    <t>CODES 6 - Preauricular sulcus</t>
  </si>
  <si>
    <t>CODES 7 -CRANIUM</t>
  </si>
  <si>
    <t>CODES 8 - SEX CATEGORY</t>
  </si>
  <si>
    <t>CODES 9 - Pubic symphysis</t>
  </si>
  <si>
    <t xml:space="preserve">CODES 11 - Cranial suture closure </t>
  </si>
  <si>
    <t>CODES 12 - AGE_CATEGORY</t>
  </si>
  <si>
    <t>CODE 13</t>
  </si>
  <si>
    <t>CODE 14</t>
  </si>
  <si>
    <t>CODE 15</t>
  </si>
  <si>
    <t>CODE 16</t>
  </si>
  <si>
    <t>CODE 17</t>
  </si>
  <si>
    <t>CODE 18</t>
  </si>
  <si>
    <t>CODE 0</t>
  </si>
  <si>
    <t>CODE 19</t>
  </si>
  <si>
    <t>CODE 20</t>
  </si>
  <si>
    <t>FRACTURES (F)</t>
  </si>
  <si>
    <t>ANTEMORTEM (A)</t>
  </si>
  <si>
    <t>PERIMORTEM (P)</t>
  </si>
  <si>
    <t>POSSIBLE FRACTURES (S)</t>
  </si>
  <si>
    <t xml:space="preserve">UPPER LIMB </t>
  </si>
  <si>
    <t>L_PR</t>
  </si>
  <si>
    <t>R_PR</t>
  </si>
  <si>
    <t>L_TE</t>
  </si>
  <si>
    <t>R_TE</t>
  </si>
  <si>
    <t>L_FB</t>
  </si>
  <si>
    <t>R_FB</t>
  </si>
  <si>
    <t>L_MN</t>
  </si>
  <si>
    <t>R_MN</t>
  </si>
  <si>
    <t>L_RB</t>
  </si>
  <si>
    <t>U_RB</t>
  </si>
  <si>
    <t>R_RB</t>
  </si>
  <si>
    <t>L_SC</t>
  </si>
  <si>
    <t>R_SC</t>
  </si>
  <si>
    <t>R_CL</t>
  </si>
  <si>
    <t>L_BH</t>
  </si>
  <si>
    <t>R_BH</t>
  </si>
  <si>
    <t>L_HU</t>
  </si>
  <si>
    <t>R_HU</t>
  </si>
  <si>
    <t>R_RA</t>
  </si>
  <si>
    <t>L_RA</t>
  </si>
  <si>
    <t>L_UL</t>
  </si>
  <si>
    <t>R_UL</t>
  </si>
  <si>
    <t>L_HP</t>
  </si>
  <si>
    <t>R_HP</t>
  </si>
  <si>
    <t>L_PA</t>
  </si>
  <si>
    <t>R_PA</t>
  </si>
  <si>
    <t>R_BF</t>
  </si>
  <si>
    <t>L_BF</t>
  </si>
  <si>
    <t>L_FE</t>
  </si>
  <si>
    <t>R_FE</t>
  </si>
  <si>
    <t>R_TI</t>
  </si>
  <si>
    <t>L_TI</t>
  </si>
  <si>
    <t>L_FI</t>
  </si>
  <si>
    <t>R_FI</t>
  </si>
  <si>
    <t>LOWER LIMB</t>
  </si>
  <si>
    <t>Side_Bone Co 19</t>
  </si>
  <si>
    <t>OBSERVER (P_OBS)</t>
  </si>
  <si>
    <t>DATE (P_DATE)</t>
  </si>
  <si>
    <t>L_CL</t>
  </si>
  <si>
    <t>Not observable - tooth missing</t>
  </si>
  <si>
    <t>Caries absent - not present</t>
  </si>
  <si>
    <t>Caries involving root (neck caries)</t>
  </si>
  <si>
    <t>not observable - bone missing</t>
  </si>
  <si>
    <t>QU</t>
  </si>
  <si>
    <t>LEH (H) 0.1 mm</t>
  </si>
  <si>
    <t>MEASUREMENT HEIGHT calc (MH)</t>
  </si>
  <si>
    <r>
      <t xml:space="preserve">LEH PRESENT on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(PH_P)</t>
    </r>
  </si>
  <si>
    <t>CODES 10 - Auricular surface</t>
  </si>
  <si>
    <t>Auricular surface (AS)</t>
  </si>
  <si>
    <t>LEPROSY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</si>
</sst>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@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4" xfId="0" applyBorder="1"/>
    <xf numFmtId="0" fontId="0" fillId="0" borderId="11" xfId="0" applyBorder="1"/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3" xfId="0" applyBorder="1"/>
    <xf numFmtId="14" fontId="0" fillId="0" borderId="0" xfId="0" applyNumberFormat="1" applyAlignment="1">
      <alignment horizontal="centerContinuous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4" fontId="0" fillId="0" borderId="6" xfId="0" applyNumberFormat="1" applyBorder="1" applyAlignment="1">
      <alignment horizontal="centerContinuous"/>
    </xf>
    <xf numFmtId="0" fontId="0" fillId="0" borderId="6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1" fillId="0" borderId="0" xfId="0" applyFont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Continuous"/>
    </xf>
    <xf numFmtId="0" fontId="0" fillId="0" borderId="17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4" fontId="0" fillId="0" borderId="2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14" fontId="0" fillId="0" borderId="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Continuous" vertical="top"/>
    </xf>
    <xf numFmtId="0" fontId="0" fillId="0" borderId="7" xfId="0" applyBorder="1" applyAlignment="1">
      <alignment horizontal="centerContinuous" vertical="top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14" fontId="0" fillId="0" borderId="8" xfId="0" applyNumberFormat="1" applyBorder="1" applyAlignment="1">
      <alignment horizontal="centerContinuous" vertical="center"/>
    </xf>
    <xf numFmtId="14" fontId="0" fillId="0" borderId="0" xfId="0" applyNumberFormat="1"/>
    <xf numFmtId="0" fontId="0" fillId="0" borderId="5" xfId="0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Continuous" vertical="center"/>
      <protection locked="0"/>
    </xf>
    <xf numFmtId="14" fontId="0" fillId="0" borderId="5" xfId="0" applyNumberFormat="1" applyBorder="1" applyAlignment="1" applyProtection="1">
      <alignment horizontal="centerContinuous" vertical="center"/>
      <protection locked="0"/>
    </xf>
    <xf numFmtId="0" fontId="0" fillId="0" borderId="5" xfId="0" applyBorder="1" applyAlignment="1" applyProtection="1">
      <alignment horizontal="centerContinuous" vertical="top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14" fontId="0" fillId="0" borderId="7" xfId="0" applyNumberFormat="1" applyBorder="1" applyAlignment="1">
      <alignment horizontal="centerContinuous" vertical="center"/>
    </xf>
    <xf numFmtId="14" fontId="0" fillId="0" borderId="6" xfId="0" applyNumberFormat="1" applyBorder="1" applyAlignment="1">
      <alignment horizontal="centerContinuous" vertical="center"/>
    </xf>
    <xf numFmtId="14" fontId="0" fillId="0" borderId="6" xfId="0" applyNumberFormat="1" applyBorder="1" applyAlignment="1">
      <alignment horizontal="centerContinuous" vertical="top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Continuous" vertical="top" wrapText="1"/>
      <protection locked="0"/>
    </xf>
    <xf numFmtId="165" fontId="0" fillId="0" borderId="8" xfId="0" applyNumberFormat="1" applyBorder="1" applyAlignment="1">
      <alignment horizontal="centerContinuous" vertical="center" wrapText="1"/>
    </xf>
    <xf numFmtId="165" fontId="0" fillId="0" borderId="13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Continuous" vertical="center"/>
    </xf>
    <xf numFmtId="165" fontId="0" fillId="0" borderId="1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Continuous" vertical="center" wrapText="1"/>
    </xf>
    <xf numFmtId="165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40"/>
  <sheetViews>
    <sheetView tabSelected="1" view="pageBreakPreview" zoomScale="60" zoomScaleNormal="100" workbookViewId="0">
      <selection activeCell="A3" sqref="A3"/>
    </sheetView>
  </sheetViews>
  <sheetFormatPr defaultRowHeight="15" x14ac:dyDescent="0.25"/>
  <cols>
    <col min="1" max="1" width="18.7109375" customWidth="1"/>
    <col min="2" max="6" width="8.28515625" customWidth="1"/>
    <col min="7" max="7" width="3.28515625" customWidth="1"/>
    <col min="8" max="8" width="18.7109375" customWidth="1"/>
    <col min="9" max="13" width="8.28515625" customWidth="1"/>
    <col min="14" max="15" width="7.7109375" customWidth="1"/>
  </cols>
  <sheetData>
    <row r="1" spans="1:18" ht="15" customHeight="1" x14ac:dyDescent="0.25">
      <c r="A1" t="s">
        <v>414</v>
      </c>
    </row>
    <row r="2" spans="1:18" ht="24.95" customHeight="1" x14ac:dyDescent="0.25">
      <c r="A2" s="8" t="s">
        <v>0</v>
      </c>
      <c r="B2" s="8"/>
      <c r="C2" s="3" t="s">
        <v>159</v>
      </c>
      <c r="D2" s="3" t="s">
        <v>238</v>
      </c>
      <c r="E2" s="8" t="s">
        <v>234</v>
      </c>
      <c r="F2" s="8"/>
      <c r="G2" s="18"/>
      <c r="H2" s="8" t="s">
        <v>1</v>
      </c>
      <c r="I2" s="8"/>
      <c r="J2" s="8"/>
      <c r="K2" s="2" t="s">
        <v>518</v>
      </c>
      <c r="L2" s="8" t="s">
        <v>160</v>
      </c>
      <c r="M2" s="8"/>
    </row>
    <row r="3" spans="1:18" ht="35.1" customHeight="1" x14ac:dyDescent="0.25">
      <c r="A3" s="74"/>
      <c r="B3" s="30"/>
      <c r="C3" s="75"/>
      <c r="D3" s="75"/>
      <c r="E3" s="74"/>
      <c r="F3" s="29"/>
      <c r="G3" s="7"/>
      <c r="H3" s="74"/>
      <c r="I3" s="30"/>
      <c r="J3" s="30"/>
      <c r="K3" s="75"/>
      <c r="L3" s="77"/>
      <c r="M3" s="16"/>
    </row>
    <row r="4" spans="1:18" ht="15" customHeight="1" x14ac:dyDescent="0.25">
      <c r="A4" t="s">
        <v>415</v>
      </c>
      <c r="B4" s="3"/>
      <c r="C4" s="3"/>
      <c r="D4" s="13"/>
      <c r="E4" s="13"/>
      <c r="F4" s="23"/>
      <c r="G4" s="13"/>
      <c r="I4" s="3"/>
      <c r="J4" s="3"/>
      <c r="K4" s="8"/>
      <c r="L4" s="13"/>
      <c r="M4" s="3"/>
    </row>
    <row r="5" spans="1:18" ht="60" customHeight="1" x14ac:dyDescent="0.25">
      <c r="A5" s="78"/>
      <c r="B5" s="11"/>
      <c r="C5" s="11"/>
      <c r="D5" s="11"/>
      <c r="E5" s="11"/>
      <c r="F5" s="11"/>
      <c r="G5" s="11"/>
      <c r="H5" s="47"/>
      <c r="I5" s="47"/>
      <c r="J5" s="47"/>
      <c r="K5" s="11"/>
      <c r="L5" s="11"/>
      <c r="M5" s="12"/>
    </row>
    <row r="6" spans="1:18" ht="24" customHeight="1" x14ac:dyDescent="0.25">
      <c r="A6" s="19" t="s">
        <v>428</v>
      </c>
      <c r="B6" s="75"/>
      <c r="C6" s="3"/>
      <c r="D6" s="3"/>
      <c r="E6" s="3"/>
      <c r="F6" s="3" t="s">
        <v>271</v>
      </c>
      <c r="H6" s="48" t="s">
        <v>429</v>
      </c>
      <c r="I6" s="75"/>
      <c r="J6" s="37"/>
      <c r="K6" s="24" t="s">
        <v>206</v>
      </c>
    </row>
    <row r="7" spans="1:18" ht="24" customHeight="1" x14ac:dyDescent="0.25">
      <c r="A7" s="49" t="s">
        <v>192</v>
      </c>
      <c r="B7" s="8" t="s">
        <v>269</v>
      </c>
      <c r="C7" s="8"/>
      <c r="D7" s="3"/>
      <c r="E7" s="18" t="s">
        <v>5</v>
      </c>
      <c r="F7" s="75"/>
      <c r="G7" s="18"/>
      <c r="H7" s="19"/>
      <c r="I7" s="3"/>
      <c r="J7" s="4"/>
      <c r="K7" s="19" t="s">
        <v>205</v>
      </c>
      <c r="N7" s="1"/>
      <c r="O7" s="1"/>
      <c r="R7" t="s">
        <v>450</v>
      </c>
    </row>
    <row r="8" spans="1:18" ht="24" customHeight="1" x14ac:dyDescent="0.25">
      <c r="A8" s="19" t="s">
        <v>193</v>
      </c>
      <c r="B8" s="75"/>
      <c r="C8" s="75"/>
      <c r="D8" s="3"/>
      <c r="E8" s="18" t="s">
        <v>8</v>
      </c>
      <c r="F8" s="75"/>
      <c r="G8" s="18"/>
      <c r="H8" s="49" t="s">
        <v>350</v>
      </c>
      <c r="I8" s="3" t="s">
        <v>272</v>
      </c>
      <c r="J8" s="4"/>
      <c r="K8" s="76"/>
      <c r="L8" s="11"/>
      <c r="M8" s="12"/>
      <c r="N8" s="1"/>
      <c r="O8" s="1"/>
      <c r="Q8">
        <v>0</v>
      </c>
      <c r="R8" t="s">
        <v>436</v>
      </c>
    </row>
    <row r="9" spans="1:18" ht="24" customHeight="1" x14ac:dyDescent="0.25">
      <c r="A9" s="19" t="s">
        <v>194</v>
      </c>
      <c r="B9" s="75"/>
      <c r="C9" s="75"/>
      <c r="D9" s="3"/>
      <c r="E9" s="18" t="s">
        <v>11</v>
      </c>
      <c r="F9" s="75"/>
      <c r="G9" s="18"/>
      <c r="H9" s="19" t="s">
        <v>207</v>
      </c>
      <c r="I9" s="75"/>
      <c r="J9" s="4"/>
      <c r="K9" s="19" t="s">
        <v>160</v>
      </c>
      <c r="L9" s="13"/>
      <c r="M9" s="14"/>
      <c r="N9" s="1"/>
      <c r="O9" s="1"/>
      <c r="Q9">
        <v>1</v>
      </c>
      <c r="R9" t="s">
        <v>437</v>
      </c>
    </row>
    <row r="10" spans="1:18" ht="24" customHeight="1" x14ac:dyDescent="0.25">
      <c r="A10" s="19" t="s">
        <v>449</v>
      </c>
      <c r="B10" s="75"/>
      <c r="C10" s="75"/>
      <c r="D10" s="3"/>
      <c r="E10" s="18" t="s">
        <v>13</v>
      </c>
      <c r="F10" s="75"/>
      <c r="G10" s="18"/>
      <c r="H10" s="19" t="s">
        <v>208</v>
      </c>
      <c r="I10" s="75"/>
      <c r="J10" s="4"/>
      <c r="K10" s="77"/>
      <c r="L10" s="12"/>
      <c r="M10" s="14"/>
      <c r="N10" s="1"/>
      <c r="O10" s="1"/>
      <c r="Q10">
        <v>2</v>
      </c>
      <c r="R10" t="s">
        <v>438</v>
      </c>
    </row>
    <row r="11" spans="1:18" ht="24" customHeight="1" x14ac:dyDescent="0.25">
      <c r="A11" s="19" t="s">
        <v>195</v>
      </c>
      <c r="B11" s="75"/>
      <c r="C11" s="75"/>
      <c r="D11" s="3"/>
      <c r="E11" s="18" t="s">
        <v>15</v>
      </c>
      <c r="F11" s="75"/>
      <c r="G11" s="18"/>
      <c r="H11" s="19" t="s">
        <v>209</v>
      </c>
      <c r="I11" s="75"/>
      <c r="K11" s="19" t="s">
        <v>348</v>
      </c>
      <c r="M11" s="14"/>
    </row>
    <row r="12" spans="1:18" ht="24" customHeight="1" x14ac:dyDescent="0.25">
      <c r="A12" s="19" t="s">
        <v>196</v>
      </c>
      <c r="B12" s="75"/>
      <c r="C12" s="75"/>
      <c r="D12" s="3"/>
      <c r="E12" s="18" t="s">
        <v>17</v>
      </c>
      <c r="F12" s="75"/>
      <c r="G12" s="18"/>
      <c r="H12" s="21" t="s">
        <v>235</v>
      </c>
      <c r="I12" s="75"/>
      <c r="K12" s="75"/>
      <c r="M12" s="14"/>
    </row>
    <row r="13" spans="1:18" ht="24" customHeight="1" x14ac:dyDescent="0.25">
      <c r="A13" s="19" t="s">
        <v>197</v>
      </c>
      <c r="B13" s="75"/>
      <c r="C13" s="75"/>
      <c r="D13" s="3"/>
      <c r="E13" s="18" t="s">
        <v>20</v>
      </c>
      <c r="F13" s="75"/>
      <c r="G13" s="18"/>
      <c r="H13" s="21" t="s">
        <v>236</v>
      </c>
      <c r="I13" s="75"/>
      <c r="K13" s="19" t="s">
        <v>349</v>
      </c>
      <c r="M13" s="14"/>
    </row>
    <row r="14" spans="1:18" ht="24" customHeight="1" x14ac:dyDescent="0.25">
      <c r="A14" s="19" t="s">
        <v>198</v>
      </c>
      <c r="B14" s="75"/>
      <c r="C14" s="75"/>
      <c r="D14" s="3"/>
      <c r="E14" s="18" t="s">
        <v>22</v>
      </c>
      <c r="F14" s="75"/>
      <c r="G14" s="18"/>
      <c r="H14" s="21" t="s">
        <v>237</v>
      </c>
      <c r="I14" s="75"/>
      <c r="K14" s="75"/>
      <c r="M14" s="14"/>
    </row>
    <row r="15" spans="1:18" ht="24" customHeight="1" x14ac:dyDescent="0.25">
      <c r="A15" s="19" t="s">
        <v>199</v>
      </c>
      <c r="B15" s="75"/>
      <c r="C15" s="75"/>
      <c r="D15" s="3"/>
      <c r="E15" s="18" t="s">
        <v>24</v>
      </c>
      <c r="F15" s="75"/>
      <c r="G15" s="18"/>
      <c r="H15" s="21"/>
      <c r="I15" s="3" t="s">
        <v>271</v>
      </c>
      <c r="M15" s="14"/>
    </row>
    <row r="16" spans="1:18" ht="24" customHeight="1" x14ac:dyDescent="0.25">
      <c r="A16" s="19" t="s">
        <v>191</v>
      </c>
      <c r="B16" s="75"/>
      <c r="C16" s="75"/>
      <c r="E16" s="18" t="s">
        <v>26</v>
      </c>
      <c r="F16" s="75"/>
      <c r="G16" s="18"/>
      <c r="H16" s="19" t="s">
        <v>230</v>
      </c>
      <c r="I16" s="75"/>
      <c r="M16" s="14"/>
    </row>
    <row r="17" spans="1:13" ht="24" customHeight="1" x14ac:dyDescent="0.25">
      <c r="A17" s="19" t="s">
        <v>200</v>
      </c>
      <c r="B17" s="75"/>
      <c r="C17" s="3"/>
      <c r="E17" s="18" t="s">
        <v>29</v>
      </c>
      <c r="F17" s="75"/>
      <c r="G17" s="18"/>
      <c r="H17" s="19" t="s">
        <v>231</v>
      </c>
      <c r="I17" s="75"/>
      <c r="M17" s="14"/>
    </row>
    <row r="18" spans="1:13" ht="24" customHeight="1" x14ac:dyDescent="0.25">
      <c r="A18" s="19" t="s">
        <v>201</v>
      </c>
      <c r="B18" s="75"/>
      <c r="C18" s="3"/>
      <c r="E18" s="18" t="s">
        <v>31</v>
      </c>
      <c r="F18" s="75"/>
      <c r="G18" s="18"/>
      <c r="H18" s="19" t="s">
        <v>385</v>
      </c>
      <c r="I18" s="75"/>
      <c r="J18" s="3"/>
      <c r="K18" s="3"/>
      <c r="M18" s="17"/>
    </row>
    <row r="19" spans="1:13" ht="24" customHeight="1" x14ac:dyDescent="0.25">
      <c r="A19" s="19" t="s">
        <v>202</v>
      </c>
      <c r="B19" s="75"/>
      <c r="C19" s="3"/>
      <c r="E19" s="18" t="s">
        <v>32</v>
      </c>
      <c r="F19" s="75"/>
      <c r="G19" s="18"/>
      <c r="H19" s="19" t="s">
        <v>232</v>
      </c>
      <c r="I19" s="75"/>
      <c r="M19" s="17"/>
    </row>
    <row r="20" spans="1:13" ht="24" customHeight="1" x14ac:dyDescent="0.25">
      <c r="A20" s="19" t="s">
        <v>203</v>
      </c>
      <c r="B20" s="75"/>
      <c r="C20" s="3"/>
      <c r="E20" s="18" t="s">
        <v>33</v>
      </c>
      <c r="F20" s="75"/>
      <c r="G20" s="18"/>
      <c r="H20" s="19" t="s">
        <v>233</v>
      </c>
      <c r="I20" s="75"/>
      <c r="M20" s="17"/>
    </row>
    <row r="21" spans="1:13" ht="24" customHeight="1" x14ac:dyDescent="0.25">
      <c r="A21" s="19" t="s">
        <v>204</v>
      </c>
      <c r="B21" s="75"/>
      <c r="C21" s="3"/>
      <c r="E21" s="18" t="s">
        <v>6</v>
      </c>
      <c r="F21" s="75"/>
      <c r="G21" s="18"/>
      <c r="H21" s="49" t="s">
        <v>211</v>
      </c>
      <c r="I21" s="8" t="s">
        <v>270</v>
      </c>
      <c r="J21" s="8"/>
      <c r="M21" s="14"/>
    </row>
    <row r="22" spans="1:13" ht="24" customHeight="1" x14ac:dyDescent="0.25">
      <c r="A22" s="49" t="s">
        <v>210</v>
      </c>
      <c r="B22" s="8" t="s">
        <v>270</v>
      </c>
      <c r="C22" s="8"/>
      <c r="D22" s="3"/>
      <c r="E22" s="18" t="s">
        <v>9</v>
      </c>
      <c r="F22" s="75"/>
      <c r="G22" s="18"/>
      <c r="H22" s="19" t="s">
        <v>390</v>
      </c>
      <c r="I22" s="75"/>
      <c r="J22" s="75"/>
      <c r="M22" s="14"/>
    </row>
    <row r="23" spans="1:13" ht="24" customHeight="1" x14ac:dyDescent="0.25">
      <c r="A23" s="19" t="s">
        <v>384</v>
      </c>
      <c r="B23" s="75"/>
      <c r="C23" s="75"/>
      <c r="D23" s="3"/>
      <c r="E23" s="18" t="s">
        <v>12</v>
      </c>
      <c r="F23" s="75"/>
      <c r="G23" s="18"/>
      <c r="H23" s="19" t="s">
        <v>212</v>
      </c>
      <c r="I23" s="75"/>
      <c r="J23" s="75"/>
      <c r="M23" s="14"/>
    </row>
    <row r="24" spans="1:13" ht="24" customHeight="1" x14ac:dyDescent="0.25">
      <c r="A24" s="19" t="s">
        <v>213</v>
      </c>
      <c r="B24" s="75"/>
      <c r="C24" s="75"/>
      <c r="D24" s="3"/>
      <c r="E24" s="18" t="s">
        <v>14</v>
      </c>
      <c r="F24" s="75"/>
      <c r="G24" s="18"/>
      <c r="H24" s="19" t="s">
        <v>214</v>
      </c>
      <c r="I24" s="75"/>
      <c r="J24" s="75"/>
      <c r="M24" s="14"/>
    </row>
    <row r="25" spans="1:13" ht="24" customHeight="1" x14ac:dyDescent="0.25">
      <c r="A25" s="19" t="s">
        <v>222</v>
      </c>
      <c r="B25" s="75"/>
      <c r="C25" s="75"/>
      <c r="D25" s="3"/>
      <c r="E25" s="18" t="s">
        <v>16</v>
      </c>
      <c r="F25" s="75"/>
      <c r="G25" s="18"/>
      <c r="H25" s="19" t="s">
        <v>215</v>
      </c>
      <c r="I25" s="75"/>
      <c r="J25" s="75"/>
      <c r="M25" s="14"/>
    </row>
    <row r="26" spans="1:13" ht="24" customHeight="1" x14ac:dyDescent="0.25">
      <c r="A26" s="19" t="s">
        <v>223</v>
      </c>
      <c r="B26" s="75"/>
      <c r="C26" s="75"/>
      <c r="D26" s="3"/>
      <c r="E26" s="18" t="s">
        <v>18</v>
      </c>
      <c r="F26" s="75"/>
      <c r="G26" s="18"/>
      <c r="H26" s="19" t="s">
        <v>216</v>
      </c>
      <c r="I26" s="75"/>
      <c r="J26" s="75"/>
      <c r="M26" s="14"/>
    </row>
    <row r="27" spans="1:13" ht="24" customHeight="1" x14ac:dyDescent="0.25">
      <c r="A27" s="19"/>
      <c r="B27" s="8" t="s">
        <v>273</v>
      </c>
      <c r="C27" s="8"/>
      <c r="D27" s="8"/>
      <c r="E27" s="18" t="s">
        <v>21</v>
      </c>
      <c r="F27" s="75"/>
      <c r="G27" s="18"/>
      <c r="H27" s="20"/>
      <c r="I27" s="8" t="s">
        <v>273</v>
      </c>
      <c r="J27" s="8"/>
      <c r="K27" s="8"/>
      <c r="M27" s="17"/>
    </row>
    <row r="28" spans="1:13" ht="24" customHeight="1" x14ac:dyDescent="0.25">
      <c r="A28" s="19" t="s">
        <v>220</v>
      </c>
      <c r="B28" s="75"/>
      <c r="C28" s="75"/>
      <c r="D28" s="75"/>
      <c r="E28" s="18" t="s">
        <v>23</v>
      </c>
      <c r="F28" s="75"/>
      <c r="G28" s="18"/>
      <c r="H28" s="19" t="s">
        <v>217</v>
      </c>
      <c r="I28" s="75"/>
      <c r="J28" s="75"/>
      <c r="K28" s="75"/>
      <c r="M28" s="14"/>
    </row>
    <row r="29" spans="1:13" ht="24" customHeight="1" x14ac:dyDescent="0.25">
      <c r="A29" s="19" t="s">
        <v>221</v>
      </c>
      <c r="B29" s="75"/>
      <c r="C29" s="75"/>
      <c r="D29" s="75"/>
      <c r="E29" s="18" t="s">
        <v>25</v>
      </c>
      <c r="F29" s="75"/>
      <c r="G29" s="18"/>
      <c r="H29" s="19" t="s">
        <v>218</v>
      </c>
      <c r="I29" s="75"/>
      <c r="J29" s="75"/>
      <c r="K29" s="75"/>
      <c r="M29" s="14"/>
    </row>
    <row r="30" spans="1:13" ht="24" customHeight="1" x14ac:dyDescent="0.25">
      <c r="A30" s="19" t="s">
        <v>219</v>
      </c>
      <c r="B30" s="75"/>
      <c r="C30" s="75"/>
      <c r="D30" s="75"/>
      <c r="E30" s="18" t="s">
        <v>27</v>
      </c>
      <c r="F30" s="75"/>
      <c r="G30" s="18"/>
      <c r="H30" s="19" t="s">
        <v>219</v>
      </c>
      <c r="I30" s="75"/>
      <c r="J30" s="75"/>
      <c r="K30" s="75"/>
      <c r="M30" s="14"/>
    </row>
    <row r="31" spans="1:13" ht="24.95" customHeight="1" x14ac:dyDescent="0.25">
      <c r="A31" s="50" t="s">
        <v>351</v>
      </c>
      <c r="B31" s="3" t="s">
        <v>34</v>
      </c>
      <c r="C31" s="3" t="s">
        <v>35</v>
      </c>
      <c r="D31" s="3" t="s">
        <v>36</v>
      </c>
      <c r="E31" s="3" t="s">
        <v>37</v>
      </c>
      <c r="F31" s="3" t="s">
        <v>38</v>
      </c>
      <c r="H31" s="50" t="s">
        <v>351</v>
      </c>
      <c r="I31" s="3" t="s">
        <v>34</v>
      </c>
      <c r="J31" s="3" t="s">
        <v>35</v>
      </c>
      <c r="K31" s="3" t="s">
        <v>36</v>
      </c>
      <c r="L31" s="3" t="s">
        <v>37</v>
      </c>
      <c r="M31" s="3" t="s">
        <v>38</v>
      </c>
    </row>
    <row r="32" spans="1:13" ht="24.95" customHeight="1" x14ac:dyDescent="0.25">
      <c r="A32" s="19" t="s">
        <v>227</v>
      </c>
      <c r="B32" s="75"/>
      <c r="C32" s="75"/>
      <c r="D32" s="75"/>
      <c r="E32" s="75"/>
      <c r="F32" s="75"/>
      <c r="H32" s="19" t="s">
        <v>224</v>
      </c>
      <c r="I32" s="75"/>
      <c r="J32" s="75"/>
      <c r="K32" s="75"/>
      <c r="L32" s="75"/>
      <c r="M32" s="75"/>
    </row>
    <row r="33" spans="1:13" ht="24.95" customHeight="1" x14ac:dyDescent="0.25">
      <c r="A33" s="19" t="s">
        <v>228</v>
      </c>
      <c r="B33" s="75"/>
      <c r="C33" s="75"/>
      <c r="D33" s="75"/>
      <c r="E33" s="75"/>
      <c r="F33" s="75"/>
      <c r="H33" s="19" t="s">
        <v>225</v>
      </c>
      <c r="I33" s="75"/>
      <c r="J33" s="75"/>
      <c r="K33" s="75"/>
      <c r="L33" s="75"/>
      <c r="M33" s="75"/>
    </row>
    <row r="34" spans="1:13" ht="24.95" customHeight="1" x14ac:dyDescent="0.25">
      <c r="A34" s="19" t="s">
        <v>229</v>
      </c>
      <c r="B34" s="75"/>
      <c r="C34" s="75"/>
      <c r="D34" s="75"/>
      <c r="E34" s="75"/>
      <c r="F34" s="75"/>
      <c r="H34" s="19" t="s">
        <v>226</v>
      </c>
      <c r="I34" s="75"/>
      <c r="J34" s="75"/>
      <c r="K34" s="75"/>
      <c r="L34" s="75"/>
      <c r="M34" s="75"/>
    </row>
    <row r="35" spans="1:13" ht="15" customHeight="1" x14ac:dyDescent="0.25">
      <c r="A35" s="50" t="s">
        <v>352</v>
      </c>
      <c r="B35" s="7"/>
      <c r="C35" s="7"/>
      <c r="D35" s="7"/>
      <c r="E35" s="7"/>
      <c r="F35" s="7"/>
      <c r="H35" s="50" t="s">
        <v>352</v>
      </c>
      <c r="I35" s="7"/>
      <c r="J35" s="7"/>
      <c r="K35" s="7"/>
      <c r="L35" s="7"/>
      <c r="M35" s="7"/>
    </row>
    <row r="36" spans="1:13" ht="24.95" customHeight="1" x14ac:dyDescent="0.25">
      <c r="A36" s="19" t="s">
        <v>227</v>
      </c>
      <c r="B36" s="75"/>
      <c r="C36" s="75"/>
      <c r="D36" s="75"/>
      <c r="E36" s="75"/>
      <c r="F36" s="75"/>
      <c r="H36" s="19" t="s">
        <v>224</v>
      </c>
      <c r="I36" s="75"/>
      <c r="J36" s="75"/>
      <c r="K36" s="75"/>
      <c r="L36" s="75"/>
      <c r="M36" s="75"/>
    </row>
    <row r="37" spans="1:13" ht="24.95" customHeight="1" x14ac:dyDescent="0.25">
      <c r="A37" s="19" t="s">
        <v>228</v>
      </c>
      <c r="B37" s="75"/>
      <c r="C37" s="75"/>
      <c r="D37" s="75"/>
      <c r="E37" s="75"/>
      <c r="F37" s="75"/>
      <c r="H37" s="19" t="s">
        <v>225</v>
      </c>
      <c r="I37" s="75"/>
      <c r="J37" s="75"/>
      <c r="K37" s="75"/>
      <c r="L37" s="75"/>
      <c r="M37" s="75"/>
    </row>
    <row r="38" spans="1:13" ht="24.95" customHeight="1" x14ac:dyDescent="0.25">
      <c r="A38" s="19" t="s">
        <v>229</v>
      </c>
      <c r="B38" s="75"/>
      <c r="C38" s="75"/>
      <c r="D38" s="75"/>
      <c r="E38" s="75"/>
      <c r="F38" s="75"/>
      <c r="H38" s="19" t="s">
        <v>226</v>
      </c>
      <c r="I38" s="75"/>
      <c r="J38" s="75"/>
      <c r="K38" s="75"/>
      <c r="L38" s="75"/>
      <c r="M38" s="75"/>
    </row>
    <row r="39" spans="1:13" ht="15" customHeight="1" x14ac:dyDescent="0.25">
      <c r="A39" s="25" t="s">
        <v>45</v>
      </c>
    </row>
    <row r="40" spans="1:13" ht="75" customHeight="1" x14ac:dyDescent="0.25">
      <c r="A40" s="78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2"/>
    </row>
  </sheetData>
  <sheetProtection algorithmName="SHA-512" hashValue="jApBb63UBDVHELRzL88WQ3c//d+KY6/GpNmTr8oAkh0kZbf0Bbdz8rHOCgIxyOCkLEHw4bWt2QMrlwhnmGDJ9w==" saltValue="bOyDj0ldz0JqlgQo0VtcSQ==" spinCount="100000" sheet="1" objects="1" scenarios="1"/>
  <dataValidations count="15">
    <dataValidation type="list" allowBlank="1" showInputMessage="1" showErrorMessage="1" sqref="B6 B8:B21 C8:C16 I6 F7:F30 I16:I20 B23:C26 B32:F34 I22:J26 B36:F38 I32:M34 I36:M38" xr:uid="{00000000-0002-0000-0000-000000000000}">
      <formula1>$Q$8:$Q$10</formula1>
    </dataValidation>
    <dataValidation type="whole" allowBlank="1" showInputMessage="1" showErrorMessage="1" sqref="C3" xr:uid="{00000000-0002-0000-0000-000001000000}">
      <formula1>1</formula1>
      <formula2>99999</formula2>
    </dataValidation>
    <dataValidation type="whole" allowBlank="1" showInputMessage="1" showErrorMessage="1" sqref="D3" xr:uid="{00000000-0002-0000-0000-000002000000}">
      <formula1>1</formula1>
      <formula2>9999</formula2>
    </dataValidation>
    <dataValidation type="date" allowBlank="1" showInputMessage="1" showErrorMessage="1" sqref="L3 K10" xr:uid="{00000000-0002-0000-0000-000003000000}">
      <formula1>1</formula1>
      <formula2>73051</formula2>
    </dataValidation>
    <dataValidation type="whole" allowBlank="1" showInputMessage="1" showErrorMessage="1" sqref="K12 K14" xr:uid="{00000000-0002-0000-0000-000004000000}">
      <formula1>0</formula1>
      <formula2>999</formula2>
    </dataValidation>
    <dataValidation type="whole" allowBlank="1" showInputMessage="1" showErrorMessage="1" sqref="I9 I28:J28" xr:uid="{00000000-0002-0000-0000-000006000000}">
      <formula1>0</formula1>
      <formula2>7</formula2>
    </dataValidation>
    <dataValidation type="whole" allowBlank="1" showInputMessage="1" showErrorMessage="1" sqref="I10 I12 I13" xr:uid="{00000000-0002-0000-0000-000007000000}">
      <formula1>0</formula1>
      <formula2>12</formula2>
    </dataValidation>
    <dataValidation type="whole" allowBlank="1" showInputMessage="1" showErrorMessage="1" sqref="I11 B29:C29 I29:J29" xr:uid="{00000000-0002-0000-0000-000008000000}">
      <formula1>0</formula1>
      <formula2>5</formula2>
    </dataValidation>
    <dataValidation type="whole" allowBlank="1" showInputMessage="1" showErrorMessage="1" sqref="B28:C28" xr:uid="{00000000-0002-0000-0000-000009000000}">
      <formula1>0</formula1>
      <formula2>8</formula2>
    </dataValidation>
    <dataValidation type="whole" allowBlank="1" showInputMessage="1" showErrorMessage="1" sqref="D28" xr:uid="{00000000-0002-0000-0000-00000A000000}">
      <formula1>0</formula1>
      <formula2>16</formula2>
    </dataValidation>
    <dataValidation type="whole" allowBlank="1" showInputMessage="1" showErrorMessage="1" sqref="K28 B30:C30 I30:J30" xr:uid="{00000000-0002-0000-0000-00000B000000}">
      <formula1>0</formula1>
      <formula2>14</formula2>
    </dataValidation>
    <dataValidation type="whole" allowBlank="1" showInputMessage="1" showErrorMessage="1" sqref="D29 K29" xr:uid="{00000000-0002-0000-0000-00000C000000}">
      <formula1>0</formula1>
      <formula2>10</formula2>
    </dataValidation>
    <dataValidation type="whole" allowBlank="1" showInputMessage="1" showErrorMessage="1" sqref="D30 K30" xr:uid="{00000000-0002-0000-0000-00000D000000}">
      <formula1>0</formula1>
      <formula2>28</formula2>
    </dataValidation>
    <dataValidation type="whole" allowBlank="1" showInputMessage="1" showErrorMessage="1" sqref="I14" xr:uid="{00000000-0002-0000-0000-00000E000000}">
      <formula1>0</formula1>
      <formula2>24</formula2>
    </dataValidation>
    <dataValidation type="custom" allowBlank="1" showInputMessage="1" showErrorMessage="1" errorTitle="ALERT" error="COMMA IS RESTRICTED CHARACTER! CHOOSE ANOTHER DELIMITER." promptTitle="ALERT" prompt="COMMA IS RESTRICTED CHARACTER!" sqref="A3 E3 H3 K3 K8 A5 A40" xr:uid="{00000000-0002-0000-0000-00000F000000}">
      <formula1>ISERROR(FIND(",",A3))</formula1>
    </dataValidation>
  </dataValidations>
  <printOptions horizontalCentered="1" verticalCentered="1"/>
  <pageMargins left="0.98425196850393704" right="0.39370078740157483" top="0.39370078740157483" bottom="0.39370078740157483" header="0.31496062992125984" footer="0.27559055118110237"/>
  <pageSetup paperSize="9" scale="70" orientation="portrait" horizontalDpi="300" verticalDpi="300" r:id="rId1"/>
  <headerFooter>
    <oddHeader>&amp;C&amp;"-,Bold"ARTICULATED HUMAN SKELETAL REMAINS RECORDING FORM 1/5&amp;R&amp;"-,Bold"INVENTORY</oddHeader>
    <oddFooter>&amp;L&amp;8SKELETOR &amp;G&amp;R&amp;8  milOrd 2022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A82"/>
  <sheetViews>
    <sheetView view="pageBreakPreview" zoomScale="60" zoomScaleNormal="100" workbookViewId="0"/>
  </sheetViews>
  <sheetFormatPr defaultRowHeight="15" x14ac:dyDescent="0.25"/>
  <cols>
    <col min="1" max="1" width="18.7109375" customWidth="1"/>
    <col min="2" max="6" width="8.7109375" customWidth="1"/>
    <col min="7" max="7" width="3.140625" customWidth="1"/>
    <col min="8" max="8" width="19.28515625" customWidth="1"/>
    <col min="9" max="13" width="8.7109375" customWidth="1"/>
    <col min="14" max="15" width="7.7109375" customWidth="1"/>
  </cols>
  <sheetData>
    <row r="1" spans="1:27" ht="15" customHeight="1" x14ac:dyDescent="0.25">
      <c r="A1" t="s">
        <v>414</v>
      </c>
    </row>
    <row r="2" spans="1:27" ht="24.95" customHeight="1" x14ac:dyDescent="0.25">
      <c r="A2" s="13" t="s">
        <v>0</v>
      </c>
      <c r="B2" s="13"/>
      <c r="C2" s="18" t="s">
        <v>159</v>
      </c>
      <c r="D2" s="18" t="s">
        <v>238</v>
      </c>
      <c r="E2" s="13" t="s">
        <v>234</v>
      </c>
      <c r="F2" s="13"/>
      <c r="G2" s="8"/>
      <c r="H2" s="13" t="s">
        <v>1</v>
      </c>
      <c r="I2" s="13"/>
      <c r="J2" s="13"/>
      <c r="K2" s="18" t="s">
        <v>518</v>
      </c>
      <c r="L2" s="13" t="s">
        <v>160</v>
      </c>
      <c r="M2" s="13"/>
      <c r="O2" t="s">
        <v>451</v>
      </c>
      <c r="S2" t="s">
        <v>452</v>
      </c>
      <c r="V2" t="s">
        <v>453</v>
      </c>
      <c r="Z2" t="s">
        <v>454</v>
      </c>
    </row>
    <row r="3" spans="1:27" ht="35.1" customHeight="1" x14ac:dyDescent="0.25">
      <c r="A3" s="102">
        <f>I_FORM!A3</f>
        <v>0</v>
      </c>
      <c r="B3" s="31"/>
      <c r="C3" s="103">
        <f>I_FORM!C3</f>
        <v>0</v>
      </c>
      <c r="D3" s="103">
        <f>I_FORM!D3</f>
        <v>0</v>
      </c>
      <c r="E3" s="102">
        <f>I_FORM!E3</f>
        <v>0</v>
      </c>
      <c r="F3" s="84"/>
      <c r="G3" s="2"/>
      <c r="H3" s="102">
        <f>I_FORM!H3</f>
        <v>0</v>
      </c>
      <c r="I3" s="31"/>
      <c r="J3" s="31"/>
      <c r="K3" s="103">
        <f>I_FORM!K3</f>
        <v>0</v>
      </c>
      <c r="L3" s="72" t="str">
        <f>IF(I_FORM!L3=0,"",I_FORM!L3)</f>
        <v/>
      </c>
      <c r="M3" s="33"/>
      <c r="O3">
        <v>0</v>
      </c>
      <c r="P3" t="s">
        <v>433</v>
      </c>
      <c r="S3">
        <v>0</v>
      </c>
      <c r="V3">
        <v>0</v>
      </c>
      <c r="Z3">
        <v>0</v>
      </c>
    </row>
    <row r="4" spans="1:27" ht="24" customHeight="1" x14ac:dyDescent="0.25">
      <c r="A4" s="1" t="s">
        <v>419</v>
      </c>
      <c r="B4" s="3"/>
      <c r="C4" s="3"/>
      <c r="D4" s="13"/>
      <c r="E4" s="13"/>
      <c r="F4" s="23"/>
      <c r="G4" s="13"/>
      <c r="I4" s="3"/>
      <c r="J4" s="3"/>
      <c r="K4" s="8"/>
      <c r="L4" s="13"/>
      <c r="M4" s="3"/>
      <c r="O4">
        <v>1</v>
      </c>
      <c r="P4" t="s">
        <v>280</v>
      </c>
      <c r="S4">
        <v>1</v>
      </c>
      <c r="T4" t="s">
        <v>283</v>
      </c>
      <c r="V4">
        <v>1</v>
      </c>
      <c r="W4" t="s">
        <v>285</v>
      </c>
      <c r="Z4">
        <v>1</v>
      </c>
      <c r="AA4" t="s">
        <v>286</v>
      </c>
    </row>
    <row r="5" spans="1:27" ht="24" customHeight="1" x14ac:dyDescent="0.25">
      <c r="A5" s="1" t="s">
        <v>420</v>
      </c>
      <c r="B5" s="76"/>
      <c r="C5" s="30"/>
      <c r="D5" s="30"/>
      <c r="E5" s="30"/>
      <c r="F5" s="16"/>
      <c r="H5" s="1" t="s">
        <v>421</v>
      </c>
      <c r="I5" s="77"/>
      <c r="J5" s="30"/>
      <c r="K5" s="30"/>
      <c r="L5" s="11"/>
      <c r="M5" s="12"/>
      <c r="O5">
        <v>2</v>
      </c>
      <c r="P5" t="s">
        <v>281</v>
      </c>
      <c r="S5">
        <v>2</v>
      </c>
      <c r="T5" t="s">
        <v>281</v>
      </c>
      <c r="V5">
        <v>2</v>
      </c>
      <c r="W5" t="s">
        <v>281</v>
      </c>
      <c r="Z5">
        <v>2</v>
      </c>
    </row>
    <row r="6" spans="1:27" ht="24" customHeight="1" x14ac:dyDescent="0.25">
      <c r="A6" s="1"/>
      <c r="B6" s="8"/>
      <c r="C6" s="8"/>
      <c r="D6" s="3"/>
      <c r="E6" s="3"/>
      <c r="F6" s="3"/>
      <c r="H6" s="1"/>
      <c r="I6" s="3"/>
      <c r="J6" s="1"/>
      <c r="K6" s="1"/>
      <c r="O6">
        <v>3</v>
      </c>
      <c r="P6" t="s">
        <v>282</v>
      </c>
      <c r="S6">
        <v>3</v>
      </c>
      <c r="T6" t="s">
        <v>284</v>
      </c>
      <c r="V6">
        <v>9</v>
      </c>
      <c r="W6" t="s">
        <v>439</v>
      </c>
      <c r="Z6">
        <v>3</v>
      </c>
    </row>
    <row r="7" spans="1:27" ht="24" customHeight="1" x14ac:dyDescent="0.25">
      <c r="A7" s="1" t="s">
        <v>353</v>
      </c>
      <c r="B7" s="8"/>
      <c r="C7" s="8"/>
      <c r="D7" s="3"/>
      <c r="E7" s="3"/>
      <c r="F7" s="3"/>
      <c r="H7" s="1"/>
      <c r="I7" s="3"/>
      <c r="J7" s="1"/>
      <c r="K7" s="1"/>
      <c r="Z7">
        <v>4</v>
      </c>
    </row>
    <row r="8" spans="1:27" ht="24" customHeight="1" x14ac:dyDescent="0.25">
      <c r="A8" s="1" t="s">
        <v>416</v>
      </c>
      <c r="B8" s="3"/>
      <c r="C8" s="3"/>
      <c r="D8" s="3"/>
      <c r="E8" s="3" t="s">
        <v>187</v>
      </c>
      <c r="F8" s="3"/>
      <c r="G8" s="4"/>
      <c r="H8" s="4" t="s">
        <v>417</v>
      </c>
      <c r="I8" s="4"/>
      <c r="J8" s="4"/>
      <c r="K8" s="8"/>
      <c r="L8" s="3" t="s">
        <v>430</v>
      </c>
      <c r="M8" s="8"/>
      <c r="N8" s="1"/>
      <c r="Z8">
        <v>5</v>
      </c>
      <c r="AA8" t="s">
        <v>287</v>
      </c>
    </row>
    <row r="9" spans="1:27" ht="24" customHeight="1" x14ac:dyDescent="0.25">
      <c r="A9" s="1" t="s">
        <v>357</v>
      </c>
      <c r="B9" s="3"/>
      <c r="C9" s="1"/>
      <c r="D9" s="1" t="s">
        <v>327</v>
      </c>
      <c r="E9" s="75"/>
      <c r="F9" s="38"/>
      <c r="G9" s="18"/>
      <c r="H9" s="1" t="s">
        <v>362</v>
      </c>
      <c r="I9" s="1"/>
      <c r="J9" s="1"/>
      <c r="K9" s="1" t="s">
        <v>343</v>
      </c>
      <c r="L9" s="75"/>
      <c r="M9" s="38"/>
      <c r="N9" s="1"/>
      <c r="O9" t="s">
        <v>455</v>
      </c>
      <c r="S9" t="s">
        <v>456</v>
      </c>
      <c r="V9" t="s">
        <v>457</v>
      </c>
    </row>
    <row r="10" spans="1:27" ht="24" customHeight="1" x14ac:dyDescent="0.25">
      <c r="A10" s="1" t="s">
        <v>358</v>
      </c>
      <c r="B10" s="3"/>
      <c r="C10" s="1"/>
      <c r="D10" s="1" t="s">
        <v>328</v>
      </c>
      <c r="E10" s="75"/>
      <c r="F10" s="38"/>
      <c r="G10" s="18"/>
      <c r="H10" s="1" t="s">
        <v>363</v>
      </c>
      <c r="I10" s="1"/>
      <c r="J10" s="1"/>
      <c r="K10" s="1" t="s">
        <v>343</v>
      </c>
      <c r="L10" s="75"/>
      <c r="M10" s="38"/>
      <c r="N10" s="1"/>
      <c r="O10">
        <v>0</v>
      </c>
      <c r="S10">
        <v>0</v>
      </c>
      <c r="W10" t="s">
        <v>157</v>
      </c>
      <c r="X10" t="s">
        <v>293</v>
      </c>
    </row>
    <row r="11" spans="1:27" ht="24" customHeight="1" x14ac:dyDescent="0.25">
      <c r="A11" s="1" t="s">
        <v>359</v>
      </c>
      <c r="B11" s="3"/>
      <c r="C11" s="1"/>
      <c r="D11" s="1" t="s">
        <v>329</v>
      </c>
      <c r="E11" s="75"/>
      <c r="F11" s="38"/>
      <c r="G11" s="18"/>
      <c r="H11" s="1" t="s">
        <v>364</v>
      </c>
      <c r="I11" s="1"/>
      <c r="J11" s="1"/>
      <c r="K11" s="1" t="s">
        <v>343</v>
      </c>
      <c r="L11" s="75"/>
      <c r="M11" s="38"/>
      <c r="N11" s="1"/>
      <c r="O11">
        <v>1</v>
      </c>
      <c r="P11" t="s">
        <v>286</v>
      </c>
      <c r="S11">
        <v>1</v>
      </c>
      <c r="T11" t="s">
        <v>288</v>
      </c>
      <c r="W11" t="s">
        <v>295</v>
      </c>
      <c r="X11" t="s">
        <v>290</v>
      </c>
    </row>
    <row r="12" spans="1:27" ht="24" customHeight="1" x14ac:dyDescent="0.25">
      <c r="A12" s="1" t="s">
        <v>360</v>
      </c>
      <c r="B12" s="3"/>
      <c r="C12" s="1"/>
      <c r="D12" s="1" t="s">
        <v>330</v>
      </c>
      <c r="E12" s="75"/>
      <c r="F12" s="38"/>
      <c r="G12" s="18"/>
      <c r="H12" s="1" t="s">
        <v>365</v>
      </c>
      <c r="I12" s="1"/>
      <c r="J12" s="1"/>
      <c r="K12" s="1" t="s">
        <v>343</v>
      </c>
      <c r="L12" s="75"/>
      <c r="M12" s="38"/>
      <c r="O12">
        <v>2</v>
      </c>
      <c r="S12">
        <v>2</v>
      </c>
      <c r="W12" t="s">
        <v>156</v>
      </c>
      <c r="X12" t="s">
        <v>355</v>
      </c>
    </row>
    <row r="13" spans="1:27" ht="24" customHeight="1" x14ac:dyDescent="0.25">
      <c r="A13" s="1" t="s">
        <v>361</v>
      </c>
      <c r="B13" s="3"/>
      <c r="C13" s="1"/>
      <c r="D13" s="1" t="s">
        <v>331</v>
      </c>
      <c r="E13" s="75"/>
      <c r="F13" s="38"/>
      <c r="G13" s="18"/>
      <c r="H13" s="1" t="s">
        <v>366</v>
      </c>
      <c r="I13" s="1"/>
      <c r="J13" s="1"/>
      <c r="K13" s="1" t="s">
        <v>343</v>
      </c>
      <c r="L13" s="75"/>
      <c r="M13" s="38"/>
      <c r="O13">
        <v>3</v>
      </c>
      <c r="S13">
        <v>3</v>
      </c>
      <c r="W13" t="s">
        <v>275</v>
      </c>
      <c r="X13" t="s">
        <v>292</v>
      </c>
    </row>
    <row r="14" spans="1:27" ht="24" customHeight="1" x14ac:dyDescent="0.25">
      <c r="A14" s="1"/>
      <c r="B14" s="3"/>
      <c r="C14" s="3"/>
      <c r="D14" s="3"/>
      <c r="E14" s="18"/>
      <c r="F14" s="3"/>
      <c r="G14" s="18"/>
      <c r="H14" s="1"/>
      <c r="I14" s="3"/>
      <c r="M14" s="14"/>
      <c r="O14">
        <v>4</v>
      </c>
      <c r="P14" t="s">
        <v>287</v>
      </c>
      <c r="S14">
        <v>4</v>
      </c>
      <c r="W14" t="s">
        <v>389</v>
      </c>
      <c r="X14" t="s">
        <v>291</v>
      </c>
    </row>
    <row r="15" spans="1:27" ht="24" customHeight="1" x14ac:dyDescent="0.25">
      <c r="A15" s="51" t="s">
        <v>409</v>
      </c>
      <c r="B15" s="3"/>
      <c r="C15" s="75"/>
      <c r="D15" s="3"/>
      <c r="E15" s="18"/>
      <c r="F15" s="3"/>
      <c r="G15" s="18"/>
      <c r="H15" s="1"/>
      <c r="I15" s="3"/>
      <c r="M15" s="14"/>
      <c r="O15">
        <v>9</v>
      </c>
      <c r="P15" t="s">
        <v>440</v>
      </c>
      <c r="S15">
        <v>5</v>
      </c>
      <c r="T15" t="s">
        <v>289</v>
      </c>
      <c r="W15" t="s">
        <v>155</v>
      </c>
      <c r="X15" t="s">
        <v>356</v>
      </c>
    </row>
    <row r="16" spans="1:27" ht="24" customHeight="1" x14ac:dyDescent="0.25">
      <c r="A16" s="34" t="s">
        <v>276</v>
      </c>
      <c r="B16" s="3"/>
      <c r="C16" s="3"/>
      <c r="E16" s="18"/>
      <c r="F16" s="3"/>
      <c r="G16" s="18"/>
      <c r="H16" s="1"/>
      <c r="I16" s="3"/>
      <c r="M16" s="14"/>
    </row>
    <row r="17" spans="1:27" ht="264" customHeight="1" x14ac:dyDescent="0.25">
      <c r="A17" s="78"/>
      <c r="B17" s="30"/>
      <c r="C17" s="30"/>
      <c r="D17" s="11"/>
      <c r="E17" s="11"/>
      <c r="F17" s="30"/>
      <c r="G17" s="11"/>
      <c r="H17" s="30"/>
      <c r="I17" s="30"/>
      <c r="J17" s="11"/>
      <c r="K17" s="11"/>
      <c r="L17" s="11"/>
      <c r="M17" s="16"/>
      <c r="O17" t="s">
        <v>458</v>
      </c>
      <c r="P17" s="8"/>
      <c r="Q17" s="8"/>
      <c r="R17" s="1"/>
      <c r="S17" t="s">
        <v>522</v>
      </c>
      <c r="U17" s="18"/>
      <c r="V17" t="s">
        <v>459</v>
      </c>
      <c r="W17" s="1"/>
      <c r="X17" s="8"/>
      <c r="Y17" s="8"/>
      <c r="Z17" t="s">
        <v>460</v>
      </c>
      <c r="AA17" s="17"/>
    </row>
    <row r="18" spans="1:27" ht="24" customHeight="1" x14ac:dyDescent="0.25">
      <c r="A18" s="1"/>
      <c r="B18" s="8"/>
      <c r="C18" s="8"/>
      <c r="D18" s="1"/>
      <c r="E18" s="8"/>
      <c r="G18" s="18"/>
      <c r="H18" s="34"/>
      <c r="I18" s="1"/>
      <c r="J18" s="8"/>
      <c r="K18" s="8"/>
      <c r="M18" s="17"/>
      <c r="O18">
        <v>0</v>
      </c>
      <c r="P18" s="8"/>
      <c r="Q18" s="8"/>
      <c r="R18" s="3"/>
      <c r="S18">
        <v>0</v>
      </c>
      <c r="T18" s="3"/>
      <c r="V18">
        <v>0</v>
      </c>
      <c r="W18" s="3"/>
      <c r="X18" s="1"/>
      <c r="Y18" s="1"/>
      <c r="Z18" t="s">
        <v>295</v>
      </c>
      <c r="AA18" t="s">
        <v>386</v>
      </c>
    </row>
    <row r="19" spans="1:27" ht="24" customHeight="1" x14ac:dyDescent="0.25">
      <c r="A19" s="1" t="s">
        <v>354</v>
      </c>
      <c r="B19" s="8"/>
      <c r="C19" s="8"/>
      <c r="D19" s="3"/>
      <c r="E19" s="3"/>
      <c r="F19" s="3"/>
      <c r="H19" s="1"/>
      <c r="I19" s="3"/>
      <c r="J19" s="1"/>
      <c r="K19" s="1"/>
      <c r="O19">
        <v>1</v>
      </c>
      <c r="P19" s="8"/>
      <c r="Q19" s="8"/>
      <c r="R19" s="3"/>
      <c r="S19">
        <v>1</v>
      </c>
      <c r="T19" s="3"/>
      <c r="V19">
        <v>1</v>
      </c>
      <c r="W19" s="3"/>
      <c r="X19" s="3"/>
      <c r="Y19" s="3"/>
      <c r="Z19" t="s">
        <v>152</v>
      </c>
      <c r="AA19" t="s">
        <v>441</v>
      </c>
    </row>
    <row r="20" spans="1:27" ht="24" customHeight="1" x14ac:dyDescent="0.25">
      <c r="A20" s="1" t="s">
        <v>418</v>
      </c>
      <c r="B20" s="8"/>
      <c r="C20" s="8"/>
      <c r="D20" s="3"/>
      <c r="E20" s="18"/>
      <c r="F20" s="3"/>
      <c r="G20" s="18"/>
      <c r="H20" s="1"/>
      <c r="I20" s="3"/>
      <c r="J20" s="3"/>
      <c r="K20" s="3" t="s">
        <v>298</v>
      </c>
      <c r="L20" s="3" t="s">
        <v>297</v>
      </c>
      <c r="M20" s="14"/>
      <c r="O20">
        <v>2</v>
      </c>
      <c r="P20" s="8"/>
      <c r="Q20" s="8"/>
      <c r="R20" s="3"/>
      <c r="S20">
        <v>2</v>
      </c>
      <c r="T20" s="3"/>
      <c r="U20" s="18"/>
      <c r="V20">
        <v>2</v>
      </c>
      <c r="W20" s="35"/>
      <c r="X20" s="35"/>
      <c r="Y20" s="3"/>
      <c r="Z20" t="s">
        <v>161</v>
      </c>
      <c r="AA20" t="s">
        <v>442</v>
      </c>
    </row>
    <row r="21" spans="1:27" ht="24" customHeight="1" x14ac:dyDescent="0.25">
      <c r="A21" s="1" t="s">
        <v>277</v>
      </c>
      <c r="B21" s="8"/>
      <c r="C21" s="8"/>
      <c r="D21" s="1" t="s">
        <v>332</v>
      </c>
      <c r="E21" s="75"/>
      <c r="F21" s="38"/>
      <c r="G21" s="18"/>
      <c r="H21" s="51" t="s">
        <v>279</v>
      </c>
      <c r="I21" s="35"/>
      <c r="J21" s="35"/>
      <c r="K21" s="75"/>
      <c r="L21" s="75"/>
      <c r="M21" s="14"/>
      <c r="O21">
        <v>3</v>
      </c>
      <c r="P21" s="8"/>
      <c r="Q21" s="8"/>
      <c r="R21" s="1"/>
      <c r="S21">
        <v>3</v>
      </c>
      <c r="T21" s="3"/>
      <c r="U21" s="18"/>
      <c r="V21">
        <v>3</v>
      </c>
      <c r="W21" s="1"/>
      <c r="X21" s="3"/>
      <c r="Y21" s="8"/>
      <c r="Z21" t="s">
        <v>158</v>
      </c>
      <c r="AA21" t="s">
        <v>443</v>
      </c>
    </row>
    <row r="22" spans="1:27" ht="24" customHeight="1" x14ac:dyDescent="0.25">
      <c r="A22" s="1" t="s">
        <v>523</v>
      </c>
      <c r="B22" s="8"/>
      <c r="C22" s="8"/>
      <c r="D22" s="1" t="s">
        <v>333</v>
      </c>
      <c r="E22" s="75"/>
      <c r="F22" s="38"/>
      <c r="G22" s="18"/>
      <c r="H22" s="43"/>
      <c r="I22" s="1"/>
      <c r="J22" s="2"/>
      <c r="K22" s="8"/>
      <c r="L22" s="8"/>
      <c r="M22" s="17"/>
      <c r="O22">
        <v>4</v>
      </c>
      <c r="P22" s="8"/>
      <c r="Q22" s="8"/>
      <c r="R22" s="1"/>
      <c r="S22">
        <v>4</v>
      </c>
      <c r="T22" s="3"/>
      <c r="U22" s="18"/>
      <c r="V22" s="43"/>
      <c r="W22" s="1"/>
      <c r="X22" s="3"/>
      <c r="Y22" s="8"/>
      <c r="Z22" t="s">
        <v>368</v>
      </c>
      <c r="AA22" t="s">
        <v>444</v>
      </c>
    </row>
    <row r="23" spans="1:27" ht="24" customHeight="1" x14ac:dyDescent="0.25">
      <c r="A23" s="1" t="s">
        <v>278</v>
      </c>
      <c r="B23" s="8"/>
      <c r="C23" s="8"/>
      <c r="D23" s="1" t="s">
        <v>334</v>
      </c>
      <c r="E23" s="75"/>
      <c r="F23" s="3"/>
      <c r="G23" s="18"/>
      <c r="H23" s="51" t="s">
        <v>367</v>
      </c>
      <c r="I23" s="5" t="s">
        <v>335</v>
      </c>
      <c r="J23" s="75"/>
      <c r="K23" s="8"/>
      <c r="L23" s="8"/>
      <c r="M23" s="8"/>
      <c r="O23">
        <v>5</v>
      </c>
      <c r="P23" s="8"/>
      <c r="Q23" s="8"/>
      <c r="R23" s="1"/>
      <c r="S23">
        <v>5</v>
      </c>
      <c r="T23" s="3"/>
      <c r="U23" s="18"/>
      <c r="V23" s="51"/>
      <c r="W23" s="3"/>
      <c r="Z23" t="s">
        <v>369</v>
      </c>
      <c r="AA23" t="s">
        <v>387</v>
      </c>
    </row>
    <row r="24" spans="1:27" ht="24" customHeight="1" x14ac:dyDescent="0.25">
      <c r="A24" s="34" t="s">
        <v>294</v>
      </c>
      <c r="B24" s="3"/>
      <c r="C24" s="3"/>
      <c r="E24" s="18"/>
      <c r="F24" s="3"/>
      <c r="G24" s="18"/>
      <c r="H24" s="1"/>
      <c r="I24" s="3"/>
      <c r="M24" s="14"/>
      <c r="O24">
        <v>6</v>
      </c>
      <c r="P24" s="3"/>
      <c r="Q24" s="3"/>
      <c r="S24">
        <v>6</v>
      </c>
      <c r="T24" s="3"/>
      <c r="U24" s="18"/>
      <c r="V24" s="1"/>
      <c r="Z24" t="s">
        <v>296</v>
      </c>
      <c r="AA24" t="s">
        <v>388</v>
      </c>
    </row>
    <row r="25" spans="1:27" ht="264" customHeight="1" x14ac:dyDescent="0.25">
      <c r="A25" s="7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S25">
        <v>7</v>
      </c>
      <c r="Z25" t="s">
        <v>156</v>
      </c>
      <c r="AA25" t="s">
        <v>370</v>
      </c>
    </row>
    <row r="26" spans="1:27" x14ac:dyDescent="0.25">
      <c r="S26">
        <v>8</v>
      </c>
      <c r="Z26" t="s">
        <v>187</v>
      </c>
      <c r="AA26" t="s">
        <v>371</v>
      </c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</sheetData>
  <sheetProtection algorithmName="SHA-512" hashValue="8xjptQK8H38KjBMcPAbBFP9nwZcxZ/X7VEADMx9djBOUbYh1PrGUJgPAZbfn3rA9jT31R6VISig17zMc7nhdZg==" saltValue="XeI8Aa7dAn1Y1YXRxEFeeA==" spinCount="100000" sheet="1" objects="1" scenarios="1"/>
  <dataValidations disablePrompts="1" count="15">
    <dataValidation type="date" allowBlank="1" showInputMessage="1" showErrorMessage="1" sqref="I5" xr:uid="{00000000-0002-0000-0100-000000000000}">
      <formula1>1</formula1>
      <formula2>73051</formula2>
    </dataValidation>
    <dataValidation type="list" allowBlank="1" showInputMessage="1" showErrorMessage="1" sqref="E9" xr:uid="{00000000-0002-0000-0100-000001000000}">
      <formula1>$O$3:$O$6</formula1>
    </dataValidation>
    <dataValidation type="list" allowBlank="1" showInputMessage="1" showErrorMessage="1" sqref="E10" xr:uid="{00000000-0002-0000-0100-000002000000}">
      <formula1>$S$3:$S$6</formula1>
    </dataValidation>
    <dataValidation type="list" allowBlank="1" showInputMessage="1" showErrorMessage="1" sqref="E11" xr:uid="{00000000-0002-0000-0100-000003000000}">
      <formula1>$V$3:$V$6</formula1>
    </dataValidation>
    <dataValidation type="list" allowBlank="1" showInputMessage="1" showErrorMessage="1" sqref="E12" xr:uid="{00000000-0002-0000-0100-000004000000}">
      <formula1>$Z$3:$Z$8</formula1>
    </dataValidation>
    <dataValidation type="list" allowBlank="1" showInputMessage="1" showErrorMessage="1" sqref="E13" xr:uid="{00000000-0002-0000-0100-000005000000}">
      <formula1>$O$10:$O$15</formula1>
    </dataValidation>
    <dataValidation type="list" allowBlank="1" showInputMessage="1" showErrorMessage="1" sqref="C15" xr:uid="{00000000-0002-0000-0100-000006000000}">
      <formula1>$W$10:$W$15</formula1>
    </dataValidation>
    <dataValidation type="list" allowBlank="1" showInputMessage="1" showErrorMessage="1" sqref="E21" xr:uid="{00000000-0002-0000-0100-000007000000}">
      <formula1>$O$18:$O$24</formula1>
    </dataValidation>
    <dataValidation type="list" allowBlank="1" showInputMessage="1" showErrorMessage="1" sqref="E22" xr:uid="{00000000-0002-0000-0100-000008000000}">
      <formula1>$S$18:$S$26</formula1>
    </dataValidation>
    <dataValidation type="list" allowBlank="1" showInputMessage="1" showErrorMessage="1" sqref="E23" xr:uid="{00000000-0002-0000-0100-000009000000}">
      <formula1>$V$18:$V$21</formula1>
    </dataValidation>
    <dataValidation type="whole" allowBlank="1" showInputMessage="1" showErrorMessage="1" sqref="L21" xr:uid="{00000000-0002-0000-0100-00000A000000}">
      <formula1>0</formula1>
      <formula2>99</formula2>
    </dataValidation>
    <dataValidation type="list" allowBlank="1" showInputMessage="1" showErrorMessage="1" sqref="J23" xr:uid="{00000000-0002-0000-0100-00000B000000}">
      <formula1>$Z$18:$Z$26</formula1>
    </dataValidation>
    <dataValidation type="whole" allowBlank="1" showInputMessage="1" showErrorMessage="1" sqref="K21" xr:uid="{00000000-0002-0000-0100-00000C000000}">
      <formula1>0</formula1>
      <formula2>60</formula2>
    </dataValidation>
    <dataValidation type="list" allowBlank="1" showInputMessage="1" showErrorMessage="1" sqref="L9:L13" xr:uid="{00000000-0002-0000-0100-00000D000000}">
      <formula1>$S$10:$S$15</formula1>
    </dataValidation>
    <dataValidation type="custom" allowBlank="1" showInputMessage="1" showErrorMessage="1" errorTitle="ALERT" error="COMMA IS RESTRICTED CHARACTER! CHOOSE ANOTHER DELIMITER." promptTitle="ALERT" prompt="COMMA IS RESTRICTED CHARACTER!" sqref="A17 A25 B5" xr:uid="{00000000-0002-0000-0100-00000E000000}">
      <formula1>ISERROR(FIND(",",A5))</formula1>
    </dataValidation>
  </dataValidations>
  <printOptions horizontalCentered="1" verticalCentered="1"/>
  <pageMargins left="0.98425196850393704" right="0.39370078740157483" top="0.39370078740157483" bottom="0.39370078740157483" header="0.31496062992125984" footer="0.27559055118110237"/>
  <pageSetup paperSize="9" scale="70" orientation="portrait" horizontalDpi="300" verticalDpi="300" r:id="rId1"/>
  <headerFooter>
    <oddHeader>&amp;C&amp;"-,Bold"ARTICULATED HUMAN SKELETAL REMAINS RECORDING FORM 2/5&amp;R&amp;"-,Bold"SEX / AGE</oddHeader>
    <oddFooter>&amp;L&amp;8SKELETOR &amp;G&amp;R&amp;8 milOrd 2022 &amp;G</oddFooter>
  </headerFooter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M42"/>
  <sheetViews>
    <sheetView view="pageBreakPreview" zoomScale="60" zoomScaleNormal="100" workbookViewId="0">
      <selection activeCell="A3" sqref="A3"/>
    </sheetView>
  </sheetViews>
  <sheetFormatPr defaultRowHeight="15" x14ac:dyDescent="0.25"/>
  <cols>
    <col min="1" max="1" width="25.85546875" bestFit="1" customWidth="1"/>
    <col min="2" max="5" width="9.140625" customWidth="1"/>
    <col min="6" max="6" width="38.7109375" customWidth="1"/>
    <col min="7" max="9" width="9.140625" customWidth="1"/>
  </cols>
  <sheetData>
    <row r="1" spans="1:9" x14ac:dyDescent="0.25">
      <c r="A1" t="s">
        <v>414</v>
      </c>
    </row>
    <row r="2" spans="1:9" ht="26.1" customHeight="1" x14ac:dyDescent="0.25">
      <c r="A2" s="18" t="s">
        <v>0</v>
      </c>
      <c r="B2" s="18" t="s">
        <v>159</v>
      </c>
      <c r="C2" s="18" t="s">
        <v>238</v>
      </c>
      <c r="D2" s="13" t="s">
        <v>234</v>
      </c>
      <c r="E2" s="8"/>
      <c r="F2" s="18" t="s">
        <v>1</v>
      </c>
      <c r="G2" s="18" t="s">
        <v>518</v>
      </c>
      <c r="H2" s="13" t="s">
        <v>160</v>
      </c>
      <c r="I2" s="13"/>
    </row>
    <row r="3" spans="1:9" ht="35.1" customHeight="1" x14ac:dyDescent="0.25">
      <c r="A3" s="105">
        <f>I_FORM!A3</f>
        <v>0</v>
      </c>
      <c r="B3" s="103">
        <f>I_FORM!C3</f>
        <v>0</v>
      </c>
      <c r="C3" s="103">
        <f>I_FORM!D3</f>
        <v>0</v>
      </c>
      <c r="D3" s="106">
        <f>I_FORM!E3</f>
        <v>0</v>
      </c>
      <c r="E3" s="85"/>
      <c r="F3" s="105">
        <f>I_FORM!H3</f>
        <v>0</v>
      </c>
      <c r="G3" s="103">
        <f>I_FORM!K3</f>
        <v>0</v>
      </c>
      <c r="H3" s="59" t="str">
        <f>IF(I_FORM!L3=0,"",I_FORM!L3)</f>
        <v/>
      </c>
      <c r="I3" s="85"/>
    </row>
    <row r="4" spans="1:9" ht="26.1" customHeight="1" x14ac:dyDescent="0.25">
      <c r="A4" s="1" t="s">
        <v>261</v>
      </c>
      <c r="E4" s="10"/>
      <c r="F4" s="1" t="s">
        <v>259</v>
      </c>
      <c r="G4" s="1"/>
      <c r="H4" s="1"/>
      <c r="I4" s="3"/>
    </row>
    <row r="5" spans="1:9" ht="26.1" customHeight="1" x14ac:dyDescent="0.25">
      <c r="A5" s="1" t="s">
        <v>205</v>
      </c>
      <c r="B5" s="76"/>
      <c r="C5" s="11"/>
      <c r="D5" s="12"/>
      <c r="E5" s="22"/>
      <c r="F5" s="1" t="s">
        <v>115</v>
      </c>
      <c r="G5" s="1"/>
      <c r="H5" s="8" t="s">
        <v>341</v>
      </c>
      <c r="I5" s="8"/>
    </row>
    <row r="6" spans="1:9" ht="26.1" customHeight="1" x14ac:dyDescent="0.25">
      <c r="A6" s="1" t="s">
        <v>160</v>
      </c>
      <c r="B6" s="77"/>
      <c r="C6" s="12"/>
      <c r="E6" s="22"/>
      <c r="F6" s="1" t="s">
        <v>240</v>
      </c>
      <c r="G6" s="1" t="s">
        <v>116</v>
      </c>
      <c r="H6" s="75"/>
      <c r="I6" s="75"/>
    </row>
    <row r="7" spans="1:9" ht="26.1" customHeight="1" x14ac:dyDescent="0.25">
      <c r="A7" s="25" t="s">
        <v>446</v>
      </c>
      <c r="B7" s="108" t="str">
        <f>IF(SA_FORM!K21=0,"",IF(SA_FORM!K21&gt;=18,"Y","N"))</f>
        <v/>
      </c>
      <c r="C7" s="71" t="str">
        <f>IF(SA_FORM!C15=0,"",IF(SA_FORM!C15="M","M",IF(SA_FORM!C15="MP","M",IF(SA_FORM!C15="F","F",IF(SA_FORM!C15="FP","F","FALSE")))))</f>
        <v/>
      </c>
      <c r="D7" s="25" t="s">
        <v>447</v>
      </c>
      <c r="E7" s="22"/>
      <c r="F7" s="1" t="s">
        <v>241</v>
      </c>
      <c r="G7" s="1" t="s">
        <v>117</v>
      </c>
      <c r="H7" s="75"/>
      <c r="I7" s="75"/>
    </row>
    <row r="8" spans="1:9" ht="26.1" customHeight="1" x14ac:dyDescent="0.25">
      <c r="A8" s="1" t="s">
        <v>258</v>
      </c>
      <c r="B8" s="1"/>
      <c r="C8" s="1"/>
      <c r="D8" s="3" t="s">
        <v>340</v>
      </c>
      <c r="E8" s="22"/>
      <c r="F8" s="1" t="s">
        <v>242</v>
      </c>
      <c r="G8" s="1" t="s">
        <v>118</v>
      </c>
      <c r="H8" s="75"/>
      <c r="I8" s="75"/>
    </row>
    <row r="9" spans="1:9" ht="26.1" customHeight="1" x14ac:dyDescent="0.25">
      <c r="A9" s="1" t="s">
        <v>46</v>
      </c>
      <c r="B9" s="1" t="s">
        <v>47</v>
      </c>
      <c r="C9" s="1" t="s">
        <v>48</v>
      </c>
      <c r="D9" s="75"/>
      <c r="E9" s="22"/>
      <c r="F9" s="1" t="s">
        <v>243</v>
      </c>
      <c r="G9" s="1" t="s">
        <v>119</v>
      </c>
      <c r="H9" s="75"/>
      <c r="I9" s="75"/>
    </row>
    <row r="10" spans="1:9" ht="26.1" customHeight="1" x14ac:dyDescent="0.25">
      <c r="A10" s="1" t="s">
        <v>49</v>
      </c>
      <c r="B10" s="1" t="s">
        <v>50</v>
      </c>
      <c r="C10" s="1" t="s">
        <v>51</v>
      </c>
      <c r="D10" s="75"/>
      <c r="E10" s="22"/>
      <c r="F10" s="1" t="s">
        <v>244</v>
      </c>
      <c r="G10" s="1" t="s">
        <v>120</v>
      </c>
      <c r="H10" s="75"/>
      <c r="I10" s="75"/>
    </row>
    <row r="11" spans="1:9" ht="26.1" customHeight="1" x14ac:dyDescent="0.25">
      <c r="A11" s="1" t="s">
        <v>52</v>
      </c>
      <c r="B11" s="1" t="s">
        <v>53</v>
      </c>
      <c r="C11" s="1" t="s">
        <v>54</v>
      </c>
      <c r="D11" s="75"/>
      <c r="E11" s="22"/>
      <c r="F11" s="1" t="s">
        <v>121</v>
      </c>
      <c r="G11" s="1"/>
      <c r="H11" s="3"/>
      <c r="I11" s="3"/>
    </row>
    <row r="12" spans="1:9" ht="26.1" customHeight="1" x14ac:dyDescent="0.25">
      <c r="A12" s="1" t="s">
        <v>55</v>
      </c>
      <c r="B12" s="1" t="s">
        <v>56</v>
      </c>
      <c r="C12" s="1" t="s">
        <v>57</v>
      </c>
      <c r="D12" s="75"/>
      <c r="E12" s="22"/>
      <c r="F12" s="1" t="s">
        <v>240</v>
      </c>
      <c r="G12" s="1" t="s">
        <v>122</v>
      </c>
      <c r="H12" s="75"/>
      <c r="I12" s="75"/>
    </row>
    <row r="13" spans="1:9" ht="26.1" customHeight="1" x14ac:dyDescent="0.25">
      <c r="A13" s="1" t="s">
        <v>58</v>
      </c>
      <c r="B13" s="1" t="s">
        <v>59</v>
      </c>
      <c r="C13" s="1" t="s">
        <v>60</v>
      </c>
      <c r="D13" s="75"/>
      <c r="E13" s="22"/>
      <c r="F13" s="1" t="s">
        <v>243</v>
      </c>
      <c r="G13" s="1" t="s">
        <v>123</v>
      </c>
      <c r="H13" s="75"/>
      <c r="I13" s="75"/>
    </row>
    <row r="14" spans="1:9" ht="26.1" customHeight="1" x14ac:dyDescent="0.25">
      <c r="A14" s="1" t="s">
        <v>61</v>
      </c>
      <c r="B14" s="1" t="s">
        <v>62</v>
      </c>
      <c r="C14" s="1" t="s">
        <v>63</v>
      </c>
      <c r="D14" s="75"/>
      <c r="E14" s="22"/>
      <c r="F14" s="1" t="s">
        <v>244</v>
      </c>
      <c r="G14" s="1" t="s">
        <v>124</v>
      </c>
      <c r="H14" s="75"/>
      <c r="I14" s="75"/>
    </row>
    <row r="15" spans="1:9" ht="26.1" customHeight="1" x14ac:dyDescent="0.25">
      <c r="A15" s="1" t="s">
        <v>64</v>
      </c>
      <c r="B15" s="1" t="s">
        <v>65</v>
      </c>
      <c r="C15" s="1" t="s">
        <v>66</v>
      </c>
      <c r="D15" s="75"/>
      <c r="E15" s="22"/>
      <c r="F15" s="1" t="s">
        <v>245</v>
      </c>
      <c r="G15" s="1" t="s">
        <v>125</v>
      </c>
      <c r="H15" s="75"/>
      <c r="I15" s="75"/>
    </row>
    <row r="16" spans="1:9" ht="26.1" customHeight="1" x14ac:dyDescent="0.25">
      <c r="A16" s="1" t="s">
        <v>67</v>
      </c>
      <c r="B16" s="1" t="s">
        <v>68</v>
      </c>
      <c r="C16" s="1" t="s">
        <v>69</v>
      </c>
      <c r="D16" s="75"/>
      <c r="E16" s="22"/>
      <c r="F16" s="1" t="s">
        <v>126</v>
      </c>
      <c r="G16" s="1"/>
      <c r="H16" s="3"/>
      <c r="I16" s="3"/>
    </row>
    <row r="17" spans="1:9" ht="26.1" customHeight="1" x14ac:dyDescent="0.25">
      <c r="A17" s="1" t="s">
        <v>70</v>
      </c>
      <c r="B17" s="1" t="s">
        <v>71</v>
      </c>
      <c r="C17" s="1" t="s">
        <v>72</v>
      </c>
      <c r="D17" s="75"/>
      <c r="E17" s="22"/>
      <c r="F17" s="1" t="s">
        <v>240</v>
      </c>
      <c r="G17" s="1" t="s">
        <v>127</v>
      </c>
      <c r="H17" s="75"/>
      <c r="I17" s="75"/>
    </row>
    <row r="18" spans="1:9" ht="26.1" customHeight="1" x14ac:dyDescent="0.25">
      <c r="A18" s="1" t="s">
        <v>73</v>
      </c>
      <c r="B18" s="1" t="s">
        <v>74</v>
      </c>
      <c r="C18" s="1" t="s">
        <v>75</v>
      </c>
      <c r="D18" s="75"/>
      <c r="E18" s="22"/>
      <c r="F18" s="1" t="s">
        <v>246</v>
      </c>
      <c r="G18" s="1" t="s">
        <v>128</v>
      </c>
      <c r="H18" s="75"/>
      <c r="I18" s="75"/>
    </row>
    <row r="19" spans="1:9" ht="26.1" customHeight="1" x14ac:dyDescent="0.25">
      <c r="A19" s="1" t="s">
        <v>76</v>
      </c>
      <c r="B19" s="1" t="s">
        <v>77</v>
      </c>
      <c r="C19" s="1" t="s">
        <v>78</v>
      </c>
      <c r="D19" s="75"/>
      <c r="E19" s="22"/>
      <c r="F19" s="1" t="s">
        <v>247</v>
      </c>
      <c r="G19" s="1" t="s">
        <v>129</v>
      </c>
      <c r="H19" s="75"/>
      <c r="I19" s="75"/>
    </row>
    <row r="20" spans="1:9" ht="26.1" customHeight="1" x14ac:dyDescent="0.25">
      <c r="A20" s="1" t="s">
        <v>79</v>
      </c>
      <c r="B20" s="1" t="s">
        <v>80</v>
      </c>
      <c r="C20" s="1" t="s">
        <v>81</v>
      </c>
      <c r="D20" s="75"/>
      <c r="E20" s="22"/>
      <c r="F20" s="1" t="s">
        <v>248</v>
      </c>
      <c r="G20" s="1" t="s">
        <v>130</v>
      </c>
      <c r="H20" s="75"/>
      <c r="I20" s="75"/>
    </row>
    <row r="21" spans="1:9" ht="26.1" customHeight="1" x14ac:dyDescent="0.25">
      <c r="A21" s="1" t="s">
        <v>82</v>
      </c>
      <c r="B21" s="1" t="s">
        <v>83</v>
      </c>
      <c r="C21" s="1" t="s">
        <v>84</v>
      </c>
      <c r="D21" s="75"/>
      <c r="E21" s="22"/>
      <c r="F21" s="1" t="s">
        <v>249</v>
      </c>
      <c r="G21" s="1" t="s">
        <v>131</v>
      </c>
      <c r="H21" s="75"/>
      <c r="I21" s="75"/>
    </row>
    <row r="22" spans="1:9" ht="26.1" customHeight="1" x14ac:dyDescent="0.25">
      <c r="A22" s="1" t="s">
        <v>85</v>
      </c>
      <c r="B22" s="1" t="s">
        <v>86</v>
      </c>
      <c r="C22" s="1" t="s">
        <v>87</v>
      </c>
      <c r="D22" s="75"/>
      <c r="E22" s="22"/>
      <c r="F22" s="24" t="s">
        <v>260</v>
      </c>
      <c r="G22" s="27"/>
      <c r="H22" s="3"/>
      <c r="I22" s="3"/>
    </row>
    <row r="23" spans="1:9" ht="26.1" customHeight="1" x14ac:dyDescent="0.25">
      <c r="A23" s="1" t="s">
        <v>88</v>
      </c>
      <c r="B23" s="1" t="s">
        <v>89</v>
      </c>
      <c r="C23" s="1" t="s">
        <v>90</v>
      </c>
      <c r="D23" s="75"/>
      <c r="E23" s="22"/>
      <c r="F23" s="1" t="s">
        <v>132</v>
      </c>
      <c r="G23" s="1"/>
      <c r="H23" s="8" t="s">
        <v>341</v>
      </c>
      <c r="I23" s="8"/>
    </row>
    <row r="24" spans="1:9" ht="26.1" customHeight="1" x14ac:dyDescent="0.25">
      <c r="A24" s="1" t="s">
        <v>91</v>
      </c>
      <c r="B24" s="1" t="s">
        <v>92</v>
      </c>
      <c r="C24" s="1"/>
      <c r="D24" s="75"/>
      <c r="E24" s="22"/>
      <c r="F24" s="1" t="s">
        <v>240</v>
      </c>
      <c r="G24" s="1" t="s">
        <v>133</v>
      </c>
      <c r="H24" s="75"/>
      <c r="I24" s="75"/>
    </row>
    <row r="25" spans="1:9" ht="26.1" customHeight="1" x14ac:dyDescent="0.25">
      <c r="A25" s="1" t="s">
        <v>93</v>
      </c>
      <c r="B25" s="1" t="s">
        <v>94</v>
      </c>
      <c r="C25" s="1" t="s">
        <v>95</v>
      </c>
      <c r="D25" s="75"/>
      <c r="E25" s="22"/>
      <c r="F25" s="1" t="s">
        <v>250</v>
      </c>
      <c r="G25" s="1" t="s">
        <v>134</v>
      </c>
      <c r="H25" s="75"/>
      <c r="I25" s="75"/>
    </row>
    <row r="26" spans="1:9" ht="26.1" customHeight="1" x14ac:dyDescent="0.25">
      <c r="A26" s="1" t="s">
        <v>96</v>
      </c>
      <c r="B26" s="1" t="s">
        <v>97</v>
      </c>
      <c r="C26" s="1" t="s">
        <v>98</v>
      </c>
      <c r="D26" s="75"/>
      <c r="E26" s="22"/>
      <c r="F26" s="1" t="s">
        <v>241</v>
      </c>
      <c r="G26" s="1" t="s">
        <v>135</v>
      </c>
      <c r="H26" s="75"/>
      <c r="I26" s="75"/>
    </row>
    <row r="27" spans="1:9" ht="26.1" customHeight="1" x14ac:dyDescent="0.25">
      <c r="A27" s="1" t="s">
        <v>99</v>
      </c>
      <c r="B27" s="1" t="s">
        <v>100</v>
      </c>
      <c r="C27" s="1" t="s">
        <v>101</v>
      </c>
      <c r="D27" s="75"/>
      <c r="E27" s="22"/>
      <c r="F27" s="1" t="s">
        <v>245</v>
      </c>
      <c r="G27" s="1" t="s">
        <v>136</v>
      </c>
      <c r="H27" s="75"/>
      <c r="I27" s="75"/>
    </row>
    <row r="28" spans="1:9" ht="26.1" customHeight="1" x14ac:dyDescent="0.25">
      <c r="A28" s="1" t="s">
        <v>102</v>
      </c>
      <c r="B28" s="1" t="s">
        <v>103</v>
      </c>
      <c r="C28" s="1" t="s">
        <v>104</v>
      </c>
      <c r="D28" s="75"/>
      <c r="E28" s="22"/>
      <c r="F28" s="1" t="s">
        <v>251</v>
      </c>
      <c r="G28" s="1" t="s">
        <v>137</v>
      </c>
      <c r="H28" s="75"/>
      <c r="I28" s="75"/>
    </row>
    <row r="29" spans="1:9" ht="26.1" customHeight="1" x14ac:dyDescent="0.25">
      <c r="A29" s="1" t="s">
        <v>105</v>
      </c>
      <c r="B29" s="1" t="s">
        <v>106</v>
      </c>
      <c r="C29" s="1" t="s">
        <v>107</v>
      </c>
      <c r="D29" s="75"/>
      <c r="E29" s="22"/>
      <c r="F29" s="1" t="s">
        <v>252</v>
      </c>
      <c r="G29" s="1" t="s">
        <v>138</v>
      </c>
      <c r="H29" s="75"/>
      <c r="I29" s="75"/>
    </row>
    <row r="30" spans="1:9" ht="26.1" customHeight="1" x14ac:dyDescent="0.25">
      <c r="A30" s="1" t="s">
        <v>108</v>
      </c>
      <c r="B30" s="1" t="s">
        <v>109</v>
      </c>
      <c r="C30" s="1" t="s">
        <v>110</v>
      </c>
      <c r="D30" s="75"/>
      <c r="E30" s="22"/>
      <c r="F30" s="1" t="s">
        <v>246</v>
      </c>
      <c r="G30" s="1" t="s">
        <v>139</v>
      </c>
      <c r="H30" s="75"/>
      <c r="I30" s="75"/>
    </row>
    <row r="31" spans="1:9" ht="26.1" customHeight="1" x14ac:dyDescent="0.25">
      <c r="A31" s="1" t="s">
        <v>111</v>
      </c>
      <c r="B31" s="1" t="s">
        <v>112</v>
      </c>
      <c r="C31" s="1"/>
      <c r="D31" s="75"/>
      <c r="E31" s="26"/>
      <c r="F31" s="1" t="s">
        <v>247</v>
      </c>
      <c r="G31" s="1" t="s">
        <v>140</v>
      </c>
      <c r="H31" s="75"/>
      <c r="I31" s="75"/>
    </row>
    <row r="32" spans="1:9" ht="26.1" customHeight="1" x14ac:dyDescent="0.25">
      <c r="A32" s="1" t="s">
        <v>113</v>
      </c>
      <c r="B32" s="1" t="s">
        <v>114</v>
      </c>
      <c r="C32" s="1"/>
      <c r="D32" s="75"/>
      <c r="E32" s="22"/>
      <c r="F32" s="1" t="s">
        <v>253</v>
      </c>
      <c r="G32" s="1" t="s">
        <v>141</v>
      </c>
      <c r="H32" s="75"/>
      <c r="I32" s="75"/>
    </row>
    <row r="33" spans="1:13" ht="26.1" customHeight="1" x14ac:dyDescent="0.25">
      <c r="E33" s="22"/>
      <c r="F33" s="1" t="s">
        <v>142</v>
      </c>
      <c r="G33" s="1"/>
      <c r="H33" s="3"/>
      <c r="I33" s="3"/>
      <c r="M33" s="1"/>
    </row>
    <row r="34" spans="1:13" ht="26.1" customHeight="1" x14ac:dyDescent="0.25">
      <c r="E34" s="22"/>
      <c r="F34" s="1" t="s">
        <v>255</v>
      </c>
      <c r="G34" s="1" t="s">
        <v>143</v>
      </c>
      <c r="H34" s="75"/>
      <c r="I34" s="75"/>
    </row>
    <row r="35" spans="1:13" ht="26.1" customHeight="1" x14ac:dyDescent="0.25">
      <c r="A35" s="1" t="s">
        <v>520</v>
      </c>
      <c r="C35" s="8" t="s">
        <v>342</v>
      </c>
      <c r="D35" s="8"/>
      <c r="E35" s="22"/>
      <c r="F35" s="1" t="s">
        <v>254</v>
      </c>
      <c r="G35" s="1" t="s">
        <v>144</v>
      </c>
      <c r="H35" s="75"/>
      <c r="I35" s="75"/>
    </row>
    <row r="36" spans="1:13" ht="26.1" customHeight="1" x14ac:dyDescent="0.25">
      <c r="A36" s="1" t="s">
        <v>163</v>
      </c>
      <c r="B36" t="s">
        <v>39</v>
      </c>
      <c r="C36" s="109">
        <f>IF(AND(H6&gt;0),IF(AND(B7="Y",C7="M"),H6/10*3.08+70.45,IF(AND(B7="Y",C7="F"),H6/10*3.08+57.97)),0)</f>
        <v>0</v>
      </c>
      <c r="D36" s="110">
        <f>IF(AND(I6&gt;0),IF(AND(B7="Y",C7="M"),I6/10*3.08+70.45,IF(AND(B7="Y",C7="F"),I6/10*3.08+57.97)),0)</f>
        <v>0</v>
      </c>
      <c r="E36" s="22"/>
      <c r="F36" s="1" t="s">
        <v>256</v>
      </c>
      <c r="G36" s="1" t="s">
        <v>145</v>
      </c>
      <c r="H36" s="75"/>
      <c r="I36" s="75"/>
    </row>
    <row r="37" spans="1:13" ht="26.1" customHeight="1" x14ac:dyDescent="0.25">
      <c r="A37" s="1" t="s">
        <v>165</v>
      </c>
      <c r="B37" t="s">
        <v>40</v>
      </c>
      <c r="C37" s="107">
        <f>IF(AND(H12&gt;0),IF(AND(B7="Y",C7="M"),H12/10*3.78+79.01,IF(AND(B7="Y",C7="F"),H12/10*4.74+54.93)),0)</f>
        <v>0</v>
      </c>
      <c r="D37" s="111">
        <f>IF(AND(I12&gt;0),IF(AND(B7="Y",C7="M"),I12/10*3.78+79.01,IF(AND(B7="Y",C7="F"),I12/10*4.74+54.93)),0)</f>
        <v>0</v>
      </c>
      <c r="E37" s="22"/>
      <c r="F37" s="1" t="s">
        <v>246</v>
      </c>
      <c r="G37" s="1" t="s">
        <v>146</v>
      </c>
      <c r="H37" s="75"/>
      <c r="I37" s="75"/>
    </row>
    <row r="38" spans="1:13" ht="26.1" customHeight="1" x14ac:dyDescent="0.25">
      <c r="A38" s="1" t="s">
        <v>164</v>
      </c>
      <c r="B38" t="s">
        <v>41</v>
      </c>
      <c r="C38" s="107">
        <f>IF(AND(H17&gt;0),IF(AND(B7="Y",C7="M"),H17/10*3.7+74.05,IF(AND(B7="Y",C7="F"),H17/10*4.27+57.76)),0)</f>
        <v>0</v>
      </c>
      <c r="D38" s="111">
        <f>IF(AND(I17&gt;0),IF(AND(B7="Y",C7="M"),I17/10*3.7+74.05,IF(AND(B7="Y",C7="F"),I17/10*4.27+57.76)),0)</f>
        <v>0</v>
      </c>
      <c r="E38" s="22"/>
      <c r="F38" s="1" t="s">
        <v>247</v>
      </c>
      <c r="G38" s="1" t="s">
        <v>147</v>
      </c>
      <c r="H38" s="75"/>
      <c r="I38" s="75"/>
    </row>
    <row r="39" spans="1:13" ht="26.1" customHeight="1" x14ac:dyDescent="0.25">
      <c r="A39" s="1" t="s">
        <v>166</v>
      </c>
      <c r="B39" t="s">
        <v>42</v>
      </c>
      <c r="C39" s="107">
        <f>IF(AND(H24&gt;0),IF(AND(B7="Y",C7="M"),H24/10*2.38+61.41,IF(AND(B7="Y",C7="F"),H24/10*2.47+54.1)),0)</f>
        <v>0</v>
      </c>
      <c r="D39" s="111">
        <f>IF(AND(I24&gt;0),IF(AND(B7="Y",C7="M"),I24/10*2.38+61.41,IF(AND(B7="Y",C7="F"),I24/10*2.47+54.1)),0)</f>
        <v>0</v>
      </c>
      <c r="E39" s="22"/>
      <c r="F39" s="1" t="s">
        <v>257</v>
      </c>
      <c r="G39" s="1" t="s">
        <v>148</v>
      </c>
      <c r="H39" s="75"/>
      <c r="I39" s="75"/>
    </row>
    <row r="40" spans="1:13" ht="26.1" customHeight="1" x14ac:dyDescent="0.25">
      <c r="A40" s="1" t="s">
        <v>167</v>
      </c>
      <c r="B40" t="s">
        <v>43</v>
      </c>
      <c r="C40" s="107">
        <f>IF(AND(H34&gt;0),IF(AND(B7="Y",C7="M"),H34/10*2.52+78.62,IF(AND(B7="Y",C7="F"),H34/10*2.9+61.53)),0)</f>
        <v>0</v>
      </c>
      <c r="D40" s="111">
        <f>IF(AND(I34&gt;0),IF(AND(B7="Y",C7="M"),I34/10*2.52+78.62,IF(AND(B7="Y",C7="F"),I34/10*2.9+61.53)),0)</f>
        <v>0</v>
      </c>
      <c r="E40" s="22"/>
      <c r="F40" s="1" t="s">
        <v>149</v>
      </c>
      <c r="G40" s="1"/>
      <c r="H40" s="3"/>
      <c r="I40" s="3"/>
    </row>
    <row r="41" spans="1:13" ht="26.1" customHeight="1" x14ac:dyDescent="0.25">
      <c r="A41" s="1" t="s">
        <v>168</v>
      </c>
      <c r="B41" t="s">
        <v>44</v>
      </c>
      <c r="C41" s="107">
        <f>IF(AND(H41&gt;0),IF(AND(B7="Y",C7="M"),H41/10*2.68+71.78,IF(AND(B7="Y",C7="F"),H41/10*2.93+59.61)),0)</f>
        <v>0</v>
      </c>
      <c r="D41" s="111">
        <f>IF(AND(I41&gt;0),IF(AND(B7="Y",C7="M"),I41/10*2.68+71.78,IF(AND(B7="Y",C7="F"),I41/10*2.93+59.61)),0)</f>
        <v>0</v>
      </c>
      <c r="E41" s="22"/>
      <c r="F41" s="1" t="s">
        <v>240</v>
      </c>
      <c r="G41" s="1" t="s">
        <v>150</v>
      </c>
      <c r="H41" s="75"/>
      <c r="I41" s="75"/>
    </row>
    <row r="42" spans="1:13" ht="26.1" customHeight="1" x14ac:dyDescent="0.25">
      <c r="A42" s="1" t="s">
        <v>239</v>
      </c>
      <c r="B42" t="s">
        <v>162</v>
      </c>
      <c r="C42" s="107">
        <f>IF(AND(H24&gt;0,H34&gt;0),IF(AND(B7="Y",C7="M"),(H24+H34)/10*1.3+63.29,IF(AND(B7="Y",C7="F"),(H24+H34)/10*1.39+53.2)),0)</f>
        <v>0</v>
      </c>
      <c r="D42" s="111">
        <f>IF(AND(I24&gt;0,I34&gt;0),IF(AND(B7="Y",C7="M"),(I24+I34)/10*1.3+63.29,IF(AND(B7="Y",C7="F"),(I24+I34)/10*1.39+53.2)),0)</f>
        <v>0</v>
      </c>
      <c r="E42" s="22"/>
      <c r="F42" s="1" t="s">
        <v>243</v>
      </c>
      <c r="G42" s="1" t="s">
        <v>151</v>
      </c>
      <c r="H42" s="75"/>
      <c r="I42" s="75"/>
    </row>
  </sheetData>
  <sheetProtection algorithmName="SHA-512" hashValue="1Ii+rZQKYanTsCNKUJaXW3aAESgHAOwTMlc4K+o8S6ky1bnCJluvXkscSL/82EU3Uj/kjgCubguRTjv15GAtFw==" saltValue="P6R8SvmrkqMWRPrgzFilcA==" spinCount="100000" sheet="1" objects="1" scenarios="1"/>
  <dataValidations count="3">
    <dataValidation type="whole" allowBlank="1" showInputMessage="1" showErrorMessage="1" sqref="D9:D32 H6:I10 H12:I15 H17:I21 H24:I32 H34:I39 H41:I42" xr:uid="{00000000-0002-0000-0200-000000000000}">
      <formula1>0</formula1>
      <formula2>999</formula2>
    </dataValidation>
    <dataValidation type="date" allowBlank="1" showInputMessage="1" showErrorMessage="1" sqref="B6" xr:uid="{00000000-0002-0000-0200-000001000000}">
      <formula1>1</formula1>
      <formula2>73051</formula2>
    </dataValidation>
    <dataValidation type="custom" allowBlank="1" showInputMessage="1" showErrorMessage="1" errorTitle="ALERT" error="COMMA IS RESTRICTED CHARACTER! CHOOSE ANOTHER DELIMITER." promptTitle="ALERT" prompt="COMMA IS RESTRICTED CHARACTER!" sqref="B5" xr:uid="{00000000-0002-0000-0200-000002000000}">
      <formula1>ISERROR(FIND(",",B5))</formula1>
    </dataValidation>
  </dataValidations>
  <printOptions horizontalCentered="1" verticalCentered="1"/>
  <pageMargins left="0.98425196850393704" right="0.39370078740157483" top="0.39370078740157483" bottom="0.39370078740157483" header="0.31496062992125984" footer="0.27559055118110237"/>
  <pageSetup paperSize="9" scale="70" orientation="portrait" horizontalDpi="300" verticalDpi="300" r:id="rId1"/>
  <headerFooter>
    <oddHeader>&amp;C&amp;"-,Bold"ARTICULATED HUMAN SKELETAL REMAINS RECORDING FORM 3/5&amp;R&amp;"-,Bold"MEASUREMENTS</oddHeader>
    <oddFooter>&amp;L&amp;8SKELETOR &amp;G&amp;R&amp;8milOrd 2022 &amp;G</oddFooter>
  </headerFooter>
  <rowBreaks count="1" manualBreakCount="1">
    <brk id="4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AU66"/>
  <sheetViews>
    <sheetView view="pageBreakPreview" zoomScale="80" zoomScaleNormal="80" zoomScaleSheetLayoutView="80" workbookViewId="0"/>
  </sheetViews>
  <sheetFormatPr defaultRowHeight="15" x14ac:dyDescent="0.25"/>
  <cols>
    <col min="1" max="1" width="23.7109375" customWidth="1"/>
    <col min="2" max="30" width="5.85546875" customWidth="1"/>
  </cols>
  <sheetData>
    <row r="1" spans="1:37" ht="15" customHeight="1" x14ac:dyDescent="0.25">
      <c r="A1" t="s">
        <v>414</v>
      </c>
      <c r="X1" t="s">
        <v>268</v>
      </c>
      <c r="AE1" t="s">
        <v>461</v>
      </c>
      <c r="AF1" s="1" t="s">
        <v>169</v>
      </c>
      <c r="AJ1" t="s">
        <v>462</v>
      </c>
      <c r="AK1" s="1" t="s">
        <v>184</v>
      </c>
    </row>
    <row r="2" spans="1:37" ht="20.100000000000001" customHeight="1" x14ac:dyDescent="0.25">
      <c r="A2" t="s">
        <v>0</v>
      </c>
      <c r="C2" s="13" t="s">
        <v>159</v>
      </c>
      <c r="D2" s="13"/>
      <c r="E2" s="13" t="s">
        <v>238</v>
      </c>
      <c r="F2" s="13"/>
      <c r="G2" s="13" t="s">
        <v>234</v>
      </c>
      <c r="H2" s="13"/>
      <c r="I2" s="13"/>
      <c r="J2" s="13"/>
      <c r="K2" s="13" t="s">
        <v>1</v>
      </c>
      <c r="L2" s="13"/>
      <c r="M2" s="13"/>
      <c r="N2" s="13"/>
      <c r="O2" s="13"/>
      <c r="P2" s="13"/>
      <c r="Q2" s="13"/>
      <c r="R2" s="13" t="s">
        <v>518</v>
      </c>
      <c r="S2" s="13"/>
      <c r="T2" s="13" t="s">
        <v>160</v>
      </c>
      <c r="U2" s="13"/>
      <c r="V2" s="13"/>
      <c r="X2" s="13" t="s">
        <v>205</v>
      </c>
      <c r="Y2" s="13"/>
      <c r="Z2" s="13"/>
      <c r="AA2" s="13"/>
      <c r="AB2" s="13" t="s">
        <v>160</v>
      </c>
      <c r="AC2" s="13"/>
      <c r="AD2" s="13"/>
      <c r="AE2">
        <v>0</v>
      </c>
      <c r="AF2" s="36" t="s">
        <v>514</v>
      </c>
      <c r="AJ2">
        <v>0</v>
      </c>
    </row>
    <row r="3" spans="1:37" ht="35.1" customHeight="1" x14ac:dyDescent="0.25">
      <c r="A3" s="102">
        <f>I_FORM!A3</f>
        <v>0</v>
      </c>
      <c r="B3" s="31"/>
      <c r="C3" s="104">
        <f>I_FORM!C3</f>
        <v>0</v>
      </c>
      <c r="D3" s="33"/>
      <c r="E3" s="104">
        <f>I_FORM!D3</f>
        <v>0</v>
      </c>
      <c r="F3" s="33"/>
      <c r="G3" s="104">
        <f>I_FORM!E3</f>
        <v>0</v>
      </c>
      <c r="H3" s="31"/>
      <c r="I3" s="31"/>
      <c r="J3" s="33"/>
      <c r="K3" s="102">
        <f>I_FORM!H3</f>
        <v>0</v>
      </c>
      <c r="L3" s="31"/>
      <c r="M3" s="31"/>
      <c r="N3" s="31"/>
      <c r="O3" s="31"/>
      <c r="P3" s="31"/>
      <c r="Q3" s="33"/>
      <c r="R3" s="104">
        <f>I_FORM!K3</f>
        <v>0</v>
      </c>
      <c r="S3" s="31"/>
      <c r="T3" s="72" t="str">
        <f>IF(I_FORM!L3=0,"",I_FORM!L3)</f>
        <v/>
      </c>
      <c r="U3" s="31"/>
      <c r="V3" s="33"/>
      <c r="X3" s="74"/>
      <c r="Y3" s="30"/>
      <c r="Z3" s="30"/>
      <c r="AA3" s="30"/>
      <c r="AB3" s="77"/>
      <c r="AC3" s="30"/>
      <c r="AD3" s="16"/>
      <c r="AE3">
        <v>1</v>
      </c>
      <c r="AF3" s="36" t="s">
        <v>299</v>
      </c>
      <c r="AJ3">
        <v>1</v>
      </c>
      <c r="AK3" t="s">
        <v>308</v>
      </c>
    </row>
    <row r="4" spans="1:37" ht="20.100000000000001" customHeight="1" x14ac:dyDescent="0.25">
      <c r="A4" s="52" t="s">
        <v>266</v>
      </c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3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>
        <v>2</v>
      </c>
      <c r="AF4" s="36" t="s">
        <v>300</v>
      </c>
      <c r="AJ4">
        <v>2</v>
      </c>
      <c r="AK4" t="s">
        <v>307</v>
      </c>
    </row>
    <row r="5" spans="1:37" ht="20.100000000000001" customHeight="1" x14ac:dyDescent="0.25">
      <c r="A5" s="1"/>
      <c r="B5" s="2" t="s">
        <v>177</v>
      </c>
      <c r="C5" s="3" t="s">
        <v>178</v>
      </c>
      <c r="D5" s="3" t="s">
        <v>161</v>
      </c>
      <c r="E5" s="3" t="s">
        <v>179</v>
      </c>
      <c r="F5" s="3" t="s">
        <v>180</v>
      </c>
      <c r="G5" s="3" t="s">
        <v>181</v>
      </c>
      <c r="H5" s="3" t="s">
        <v>182</v>
      </c>
      <c r="I5" s="3" t="s">
        <v>183</v>
      </c>
      <c r="J5" s="39" t="s">
        <v>172</v>
      </c>
      <c r="K5" s="3" t="s">
        <v>173</v>
      </c>
      <c r="L5" s="3" t="s">
        <v>174</v>
      </c>
      <c r="M5" s="3" t="s">
        <v>175</v>
      </c>
      <c r="N5" s="3" t="s">
        <v>176</v>
      </c>
      <c r="O5" s="3"/>
      <c r="P5" s="3"/>
      <c r="Q5" s="3"/>
      <c r="R5" s="2" t="s">
        <v>172</v>
      </c>
      <c r="S5" s="2" t="s">
        <v>173</v>
      </c>
      <c r="T5" s="2" t="s">
        <v>174</v>
      </c>
      <c r="U5" s="2" t="s">
        <v>175</v>
      </c>
      <c r="V5" s="2" t="s">
        <v>176</v>
      </c>
      <c r="W5" s="28" t="s">
        <v>177</v>
      </c>
      <c r="X5" s="2" t="s">
        <v>178</v>
      </c>
      <c r="Y5" s="2" t="s">
        <v>161</v>
      </c>
      <c r="Z5" s="2" t="s">
        <v>179</v>
      </c>
      <c r="AA5" s="2" t="s">
        <v>180</v>
      </c>
      <c r="AB5" s="2" t="s">
        <v>181</v>
      </c>
      <c r="AC5" s="2" t="s">
        <v>182</v>
      </c>
      <c r="AD5" s="2" t="s">
        <v>183</v>
      </c>
      <c r="AE5">
        <v>3</v>
      </c>
      <c r="AF5" t="s">
        <v>301</v>
      </c>
      <c r="AJ5">
        <v>3</v>
      </c>
      <c r="AK5" t="s">
        <v>309</v>
      </c>
    </row>
    <row r="6" spans="1:37" ht="20.100000000000001" customHeight="1" x14ac:dyDescent="0.25">
      <c r="A6" s="1" t="s">
        <v>336</v>
      </c>
      <c r="B6" s="75"/>
      <c r="C6" s="75"/>
      <c r="D6" s="75"/>
      <c r="E6" s="75"/>
      <c r="F6" s="75"/>
      <c r="G6" s="75"/>
      <c r="H6" s="75"/>
      <c r="I6" s="79"/>
      <c r="J6" s="80"/>
      <c r="K6" s="75"/>
      <c r="L6" s="75"/>
      <c r="M6" s="75"/>
      <c r="N6" s="75"/>
      <c r="O6" s="3"/>
      <c r="P6" s="3"/>
      <c r="Q6" s="3" t="s">
        <v>156</v>
      </c>
      <c r="R6" s="75"/>
      <c r="S6" s="75"/>
      <c r="T6" s="75"/>
      <c r="U6" s="75"/>
      <c r="V6" s="79"/>
      <c r="W6" s="80"/>
      <c r="X6" s="75"/>
      <c r="Y6" s="75"/>
      <c r="Z6" s="75"/>
      <c r="AA6" s="75"/>
      <c r="AB6" s="75"/>
      <c r="AC6" s="75"/>
      <c r="AD6" s="75"/>
      <c r="AE6">
        <v>4</v>
      </c>
      <c r="AF6" t="s">
        <v>302</v>
      </c>
      <c r="AJ6">
        <v>4</v>
      </c>
      <c r="AK6" t="s">
        <v>310</v>
      </c>
    </row>
    <row r="7" spans="1:37" ht="20.100000000000001" customHeight="1" x14ac:dyDescent="0.25">
      <c r="A7" s="27" t="s">
        <v>337</v>
      </c>
      <c r="B7" s="75"/>
      <c r="C7" s="75"/>
      <c r="D7" s="75"/>
      <c r="E7" s="75"/>
      <c r="F7" s="75"/>
      <c r="G7" s="75"/>
      <c r="H7" s="75"/>
      <c r="I7" s="79"/>
      <c r="J7" s="80"/>
      <c r="K7" s="75"/>
      <c r="L7" s="75"/>
      <c r="M7" s="75"/>
      <c r="N7" s="75"/>
      <c r="O7" s="3"/>
      <c r="P7" s="3"/>
      <c r="Q7" s="46" t="s">
        <v>185</v>
      </c>
      <c r="R7" s="75"/>
      <c r="S7" s="75"/>
      <c r="T7" s="75"/>
      <c r="U7" s="75"/>
      <c r="V7" s="79"/>
      <c r="W7" s="80"/>
      <c r="X7" s="75"/>
      <c r="Y7" s="75"/>
      <c r="Z7" s="75"/>
      <c r="AA7" s="75"/>
      <c r="AB7" s="75"/>
      <c r="AC7" s="75"/>
      <c r="AD7" s="75"/>
      <c r="AE7">
        <v>5</v>
      </c>
      <c r="AF7" t="s">
        <v>303</v>
      </c>
      <c r="AJ7">
        <v>5</v>
      </c>
      <c r="AK7" t="s">
        <v>516</v>
      </c>
    </row>
    <row r="8" spans="1:37" ht="20.100000000000001" customHeight="1" x14ac:dyDescent="0.25">
      <c r="A8" s="1" t="s">
        <v>262</v>
      </c>
      <c r="B8" s="75"/>
      <c r="C8" s="75"/>
      <c r="D8" s="75"/>
      <c r="E8" s="75"/>
      <c r="F8" s="75"/>
      <c r="G8" s="75"/>
      <c r="H8" s="75"/>
      <c r="I8" s="79"/>
      <c r="J8" s="80"/>
      <c r="K8" s="75"/>
      <c r="L8" s="75"/>
      <c r="M8" s="75"/>
      <c r="N8" s="75"/>
      <c r="O8" s="3"/>
      <c r="P8" s="3"/>
      <c r="Q8" s="26" t="s">
        <v>186</v>
      </c>
      <c r="R8" s="75"/>
      <c r="S8" s="75"/>
      <c r="T8" s="75"/>
      <c r="U8" s="75"/>
      <c r="V8" s="79"/>
      <c r="W8" s="80"/>
      <c r="X8" s="75"/>
      <c r="Y8" s="75"/>
      <c r="Z8" s="75"/>
      <c r="AA8" s="75"/>
      <c r="AB8" s="75"/>
      <c r="AC8" s="75"/>
      <c r="AD8" s="75"/>
      <c r="AE8">
        <v>6</v>
      </c>
      <c r="AF8" t="s">
        <v>304</v>
      </c>
      <c r="AJ8">
        <v>9</v>
      </c>
      <c r="AK8" t="s">
        <v>515</v>
      </c>
    </row>
    <row r="9" spans="1:37" ht="20.100000000000001" customHeight="1" x14ac:dyDescent="0.25">
      <c r="A9" s="1" t="s">
        <v>263</v>
      </c>
      <c r="B9" s="75"/>
      <c r="C9" s="75"/>
      <c r="D9" s="75"/>
      <c r="E9" s="75"/>
      <c r="F9" s="75"/>
      <c r="G9" s="75"/>
      <c r="H9" s="75"/>
      <c r="I9" s="79"/>
      <c r="J9" s="80"/>
      <c r="K9" s="75"/>
      <c r="L9" s="75"/>
      <c r="M9" s="75"/>
      <c r="N9" s="75"/>
      <c r="O9" s="3"/>
      <c r="P9" s="3"/>
      <c r="Q9" s="26" t="s">
        <v>153</v>
      </c>
      <c r="R9" s="75"/>
      <c r="S9" s="75"/>
      <c r="T9" s="75"/>
      <c r="U9" s="75"/>
      <c r="V9" s="79"/>
      <c r="W9" s="80"/>
      <c r="X9" s="75"/>
      <c r="Y9" s="75"/>
      <c r="Z9" s="75"/>
      <c r="AA9" s="75"/>
      <c r="AB9" s="75"/>
      <c r="AC9" s="75"/>
      <c r="AD9" s="75"/>
      <c r="AE9">
        <v>7</v>
      </c>
      <c r="AF9" t="s">
        <v>305</v>
      </c>
    </row>
    <row r="10" spans="1:37" ht="20.100000000000001" customHeight="1" x14ac:dyDescent="0.25">
      <c r="A10" s="1" t="s">
        <v>264</v>
      </c>
      <c r="B10" s="75"/>
      <c r="C10" s="75"/>
      <c r="D10" s="75"/>
      <c r="E10" s="75"/>
      <c r="F10" s="75"/>
      <c r="G10" s="75"/>
      <c r="H10" s="75"/>
      <c r="I10" s="79"/>
      <c r="J10" s="80"/>
      <c r="K10" s="75"/>
      <c r="L10" s="75"/>
      <c r="M10" s="75"/>
      <c r="N10" s="75"/>
      <c r="O10" s="3"/>
      <c r="P10" s="3"/>
      <c r="Q10" s="26" t="s">
        <v>152</v>
      </c>
      <c r="R10" s="75"/>
      <c r="S10" s="75"/>
      <c r="T10" s="75"/>
      <c r="U10" s="75"/>
      <c r="V10" s="79"/>
      <c r="W10" s="80"/>
      <c r="X10" s="75"/>
      <c r="Y10" s="75"/>
      <c r="Z10" s="75"/>
      <c r="AA10" s="75"/>
      <c r="AB10" s="75"/>
      <c r="AC10" s="75"/>
      <c r="AD10" s="75"/>
      <c r="AE10">
        <v>8</v>
      </c>
      <c r="AF10" t="s">
        <v>306</v>
      </c>
    </row>
    <row r="11" spans="1:37" ht="20.100000000000001" customHeight="1" x14ac:dyDescent="0.25">
      <c r="A11" s="25" t="s">
        <v>265</v>
      </c>
      <c r="B11" s="75"/>
      <c r="C11" s="75"/>
      <c r="D11" s="75"/>
      <c r="E11" s="75"/>
      <c r="F11" s="75"/>
      <c r="G11" s="75"/>
      <c r="H11" s="75"/>
      <c r="I11" s="79"/>
      <c r="J11" s="80"/>
      <c r="K11" s="75"/>
      <c r="L11" s="75"/>
      <c r="M11" s="75"/>
      <c r="N11" s="75"/>
      <c r="O11" s="3"/>
      <c r="P11" s="3"/>
      <c r="Q11" s="45" t="s">
        <v>154</v>
      </c>
      <c r="R11" s="75"/>
      <c r="S11" s="75"/>
      <c r="T11" s="75"/>
      <c r="U11" s="75"/>
      <c r="V11" s="79"/>
      <c r="W11" s="80"/>
      <c r="X11" s="75"/>
      <c r="Y11" s="75"/>
      <c r="Z11" s="75"/>
      <c r="AA11" s="75"/>
      <c r="AB11" s="75"/>
      <c r="AC11" s="75"/>
      <c r="AD11" s="75"/>
    </row>
    <row r="12" spans="1:37" ht="20.100000000000001" customHeight="1" x14ac:dyDescent="0.25">
      <c r="A12" s="1" t="s">
        <v>338</v>
      </c>
      <c r="B12" s="75"/>
      <c r="C12" s="75"/>
      <c r="D12" s="75"/>
      <c r="E12" s="75"/>
      <c r="F12" s="75"/>
      <c r="G12" s="75"/>
      <c r="H12" s="75"/>
      <c r="I12" s="79"/>
      <c r="J12" s="80"/>
      <c r="K12" s="75"/>
      <c r="L12" s="75"/>
      <c r="M12" s="75"/>
      <c r="N12" s="75"/>
      <c r="O12" s="3"/>
      <c r="P12" s="3"/>
      <c r="Q12" s="3" t="s">
        <v>187</v>
      </c>
      <c r="R12" s="75"/>
      <c r="S12" s="75"/>
      <c r="T12" s="75"/>
      <c r="U12" s="75"/>
      <c r="V12" s="79"/>
      <c r="W12" s="80"/>
      <c r="X12" s="75"/>
      <c r="Y12" s="75"/>
      <c r="Z12" s="75"/>
      <c r="AA12" s="75"/>
      <c r="AB12" s="75"/>
      <c r="AC12" s="75"/>
      <c r="AD12" s="75"/>
      <c r="AE12" s="3" t="s">
        <v>463</v>
      </c>
      <c r="AF12" s="3" t="s">
        <v>312</v>
      </c>
      <c r="AJ12" s="3" t="s">
        <v>464</v>
      </c>
      <c r="AK12" s="3" t="s">
        <v>170</v>
      </c>
    </row>
    <row r="13" spans="1:37" ht="20.100000000000001" customHeight="1" x14ac:dyDescent="0.25">
      <c r="A13" s="1" t="s">
        <v>339</v>
      </c>
      <c r="B13" s="75"/>
      <c r="C13" s="75"/>
      <c r="D13" s="75"/>
      <c r="E13" s="75"/>
      <c r="F13" s="75"/>
      <c r="G13" s="75"/>
      <c r="H13" s="75"/>
      <c r="I13" s="79"/>
      <c r="J13" s="40"/>
      <c r="M13" s="13"/>
      <c r="N13" s="13"/>
      <c r="O13" s="13" t="s">
        <v>519</v>
      </c>
      <c r="P13" s="13"/>
      <c r="S13" s="13"/>
      <c r="T13" s="13"/>
      <c r="V13" s="3" t="s">
        <v>161</v>
      </c>
      <c r="W13" s="80"/>
      <c r="X13" s="75"/>
      <c r="Y13" s="75"/>
      <c r="Z13" s="75"/>
      <c r="AA13" s="75"/>
      <c r="AB13" s="75"/>
      <c r="AC13" s="75"/>
      <c r="AD13" s="75"/>
      <c r="AE13">
        <v>0</v>
      </c>
      <c r="AJ13">
        <v>0</v>
      </c>
    </row>
    <row r="14" spans="1:37" ht="20.100000000000001" customHeight="1" x14ac:dyDescent="0.25">
      <c r="A14" s="1" t="s">
        <v>344</v>
      </c>
      <c r="B14" s="75"/>
      <c r="C14" s="75"/>
      <c r="D14" s="75"/>
      <c r="E14" s="75"/>
      <c r="F14" s="75"/>
      <c r="G14" s="75"/>
      <c r="H14" s="75"/>
      <c r="I14" s="79"/>
      <c r="J14" s="40"/>
      <c r="K14" s="3" t="s">
        <v>177</v>
      </c>
      <c r="L14" s="8" t="s">
        <v>2</v>
      </c>
      <c r="M14" s="13"/>
      <c r="N14" s="3" t="s">
        <v>161</v>
      </c>
      <c r="P14" s="21"/>
      <c r="Q14" s="3" t="s">
        <v>177</v>
      </c>
      <c r="R14" s="8" t="s">
        <v>3</v>
      </c>
      <c r="S14" s="13"/>
      <c r="T14" s="3" t="s">
        <v>161</v>
      </c>
      <c r="V14" s="42" t="s">
        <v>190</v>
      </c>
      <c r="W14" s="82"/>
      <c r="X14" s="75"/>
      <c r="Y14" s="75"/>
      <c r="Z14" s="75"/>
      <c r="AA14" s="75"/>
      <c r="AB14" s="75"/>
      <c r="AC14" s="75"/>
      <c r="AD14" s="75"/>
      <c r="AE14">
        <v>1</v>
      </c>
      <c r="AF14" t="s">
        <v>311</v>
      </c>
      <c r="AJ14">
        <v>1</v>
      </c>
      <c r="AK14" t="s">
        <v>317</v>
      </c>
    </row>
    <row r="15" spans="1:37" ht="20.100000000000001" customHeight="1" x14ac:dyDescent="0.25">
      <c r="A15" s="1" t="s">
        <v>345</v>
      </c>
      <c r="B15" s="75"/>
      <c r="C15" s="75"/>
      <c r="D15" s="75"/>
      <c r="E15" s="75"/>
      <c r="F15" s="75"/>
      <c r="G15" s="75"/>
      <c r="H15" s="75"/>
      <c r="I15" s="79"/>
      <c r="J15" s="28">
        <v>1</v>
      </c>
      <c r="K15" s="32">
        <v>2</v>
      </c>
      <c r="L15" s="45">
        <v>3</v>
      </c>
      <c r="M15" s="2">
        <v>1</v>
      </c>
      <c r="N15" s="32">
        <v>2</v>
      </c>
      <c r="O15" s="2">
        <v>3</v>
      </c>
      <c r="P15" s="41">
        <v>1</v>
      </c>
      <c r="Q15" s="32">
        <v>2</v>
      </c>
      <c r="R15" s="45">
        <v>3</v>
      </c>
      <c r="S15" s="2">
        <v>1</v>
      </c>
      <c r="T15" s="32">
        <v>2</v>
      </c>
      <c r="U15" s="45">
        <v>3</v>
      </c>
      <c r="V15" s="42" t="s">
        <v>188</v>
      </c>
      <c r="W15" s="82"/>
      <c r="X15" s="75"/>
      <c r="Y15" s="75"/>
      <c r="Z15" s="75"/>
      <c r="AA15" s="75"/>
      <c r="AB15" s="75"/>
      <c r="AC15" s="75"/>
      <c r="AD15" s="75"/>
      <c r="AE15">
        <v>2</v>
      </c>
      <c r="AF15" t="s">
        <v>313</v>
      </c>
      <c r="AJ15">
        <v>2</v>
      </c>
      <c r="AK15" t="s">
        <v>318</v>
      </c>
    </row>
    <row r="16" spans="1:37" ht="20.100000000000001" customHeight="1" x14ac:dyDescent="0.25">
      <c r="A16" s="1"/>
      <c r="B16" s="3"/>
      <c r="C16" s="3"/>
      <c r="D16" s="3"/>
      <c r="E16" s="3"/>
      <c r="F16" s="3"/>
      <c r="G16" s="3"/>
      <c r="H16" s="51" t="s">
        <v>346</v>
      </c>
      <c r="I16" s="44"/>
      <c r="J16" s="79"/>
      <c r="K16" s="55"/>
      <c r="L16" s="53"/>
      <c r="M16" s="81"/>
      <c r="N16" s="55"/>
      <c r="O16" s="53"/>
      <c r="P16" s="79"/>
      <c r="Q16" s="55"/>
      <c r="R16" s="53"/>
      <c r="S16" s="81"/>
      <c r="T16" s="55"/>
      <c r="U16" s="54"/>
      <c r="V16" s="3"/>
      <c r="W16" s="6"/>
      <c r="X16" s="6"/>
      <c r="Y16" s="6"/>
      <c r="Z16" s="3"/>
      <c r="AA16" s="3"/>
      <c r="AB16" s="3"/>
      <c r="AC16" s="3"/>
      <c r="AD16" s="3"/>
      <c r="AE16">
        <v>3</v>
      </c>
      <c r="AF16" t="s">
        <v>314</v>
      </c>
      <c r="AJ16">
        <v>3</v>
      </c>
      <c r="AK16" t="s">
        <v>319</v>
      </c>
    </row>
    <row r="17" spans="1:47" ht="20.100000000000001" customHeight="1" x14ac:dyDescent="0.25">
      <c r="A17" s="1" t="s">
        <v>521</v>
      </c>
      <c r="B17" s="3"/>
      <c r="C17" s="3" t="s">
        <v>404</v>
      </c>
      <c r="D17" s="75"/>
      <c r="E17" s="3"/>
      <c r="F17" s="3"/>
      <c r="G17" s="3"/>
      <c r="H17" s="51" t="s">
        <v>347</v>
      </c>
      <c r="I17" s="44"/>
      <c r="J17" s="79"/>
      <c r="K17" s="75"/>
      <c r="L17" s="82"/>
      <c r="M17" s="79"/>
      <c r="N17" s="75"/>
      <c r="O17" s="82"/>
      <c r="P17" s="79"/>
      <c r="Q17" s="75"/>
      <c r="R17" s="82"/>
      <c r="S17" s="79"/>
      <c r="T17" s="75"/>
      <c r="U17" s="82"/>
      <c r="W17" s="3"/>
      <c r="X17" s="3"/>
      <c r="Y17" s="3"/>
      <c r="Z17" s="3"/>
      <c r="AA17" s="3"/>
      <c r="AB17" s="3"/>
      <c r="AC17" s="3"/>
      <c r="AD17" s="3"/>
      <c r="AE17">
        <v>4</v>
      </c>
      <c r="AF17" t="s">
        <v>315</v>
      </c>
      <c r="AJ17">
        <v>9</v>
      </c>
      <c r="AK17" t="s">
        <v>435</v>
      </c>
    </row>
    <row r="18" spans="1:47" ht="20.100000000000001" customHeight="1" x14ac:dyDescent="0.25">
      <c r="A18" s="52" t="s">
        <v>267</v>
      </c>
      <c r="B18" s="3" t="s">
        <v>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 t="s">
        <v>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>
        <v>5</v>
      </c>
      <c r="AF18" t="s">
        <v>316</v>
      </c>
      <c r="AL18" s="3"/>
    </row>
    <row r="19" spans="1:47" ht="20.100000000000001" customHeight="1" x14ac:dyDescent="0.25">
      <c r="A19" s="1"/>
      <c r="B19" s="2" t="s">
        <v>177</v>
      </c>
      <c r="C19" s="3" t="s">
        <v>178</v>
      </c>
      <c r="D19" s="3" t="s">
        <v>161</v>
      </c>
      <c r="E19" s="3" t="s">
        <v>179</v>
      </c>
      <c r="F19" s="3" t="s">
        <v>180</v>
      </c>
      <c r="G19" s="3" t="s">
        <v>181</v>
      </c>
      <c r="H19" s="3" t="s">
        <v>182</v>
      </c>
      <c r="I19" s="3" t="s">
        <v>183</v>
      </c>
      <c r="J19" s="39" t="s">
        <v>172</v>
      </c>
      <c r="K19" s="3" t="s">
        <v>173</v>
      </c>
      <c r="L19" s="3" t="s">
        <v>174</v>
      </c>
      <c r="M19" s="3" t="s">
        <v>175</v>
      </c>
      <c r="N19" s="3" t="s">
        <v>176</v>
      </c>
      <c r="O19" s="3"/>
      <c r="P19" s="3"/>
      <c r="Q19" s="3"/>
      <c r="R19" s="3" t="s">
        <v>172</v>
      </c>
      <c r="S19" s="3" t="s">
        <v>173</v>
      </c>
      <c r="T19" s="3" t="s">
        <v>174</v>
      </c>
      <c r="U19" s="3" t="s">
        <v>175</v>
      </c>
      <c r="V19" s="3" t="s">
        <v>176</v>
      </c>
      <c r="W19" s="28" t="s">
        <v>177</v>
      </c>
      <c r="X19" s="3" t="s">
        <v>178</v>
      </c>
      <c r="Y19" s="3" t="s">
        <v>161</v>
      </c>
      <c r="Z19" s="3" t="s">
        <v>179</v>
      </c>
      <c r="AA19" s="3" t="s">
        <v>180</v>
      </c>
      <c r="AB19" s="3" t="s">
        <v>181</v>
      </c>
      <c r="AC19" s="3" t="s">
        <v>182</v>
      </c>
      <c r="AD19" s="3" t="s">
        <v>183</v>
      </c>
      <c r="AE19" s="3" t="s">
        <v>465</v>
      </c>
      <c r="AF19" s="1" t="s">
        <v>320</v>
      </c>
      <c r="AG19" s="3"/>
      <c r="AH19" s="3"/>
      <c r="AI19" s="3"/>
      <c r="AJ19" s="3" t="s">
        <v>466</v>
      </c>
      <c r="AK19" s="1" t="s">
        <v>171</v>
      </c>
      <c r="AL19" s="3"/>
      <c r="AM19" s="3"/>
      <c r="AN19" s="3"/>
      <c r="AO19" s="3"/>
      <c r="AP19" s="3"/>
      <c r="AQ19" s="3"/>
      <c r="AR19" s="3"/>
    </row>
    <row r="20" spans="1:47" ht="20.100000000000001" customHeight="1" x14ac:dyDescent="0.25">
      <c r="A20" s="1" t="s">
        <v>336</v>
      </c>
      <c r="B20" s="75"/>
      <c r="C20" s="75"/>
      <c r="D20" s="75"/>
      <c r="E20" s="75"/>
      <c r="F20" s="75"/>
      <c r="G20" s="75"/>
      <c r="H20" s="75"/>
      <c r="I20" s="79"/>
      <c r="J20" s="80"/>
      <c r="K20" s="75"/>
      <c r="L20" s="75"/>
      <c r="M20" s="75"/>
      <c r="N20" s="75"/>
      <c r="O20" s="3"/>
      <c r="P20" s="3"/>
      <c r="Q20" s="3" t="s">
        <v>156</v>
      </c>
      <c r="R20" s="75"/>
      <c r="S20" s="75"/>
      <c r="T20" s="75"/>
      <c r="U20" s="75"/>
      <c r="V20" s="79"/>
      <c r="W20" s="80"/>
      <c r="X20" s="75"/>
      <c r="Y20" s="75"/>
      <c r="Z20" s="75"/>
      <c r="AA20" s="75"/>
      <c r="AB20" s="75"/>
      <c r="AC20" s="75"/>
      <c r="AD20" s="75"/>
      <c r="AE20">
        <v>0</v>
      </c>
      <c r="AH20" s="3"/>
      <c r="AI20" s="3"/>
      <c r="AJ20">
        <v>0</v>
      </c>
      <c r="AL20" s="3"/>
      <c r="AM20" s="3"/>
      <c r="AN20" s="3"/>
      <c r="AO20" s="3"/>
      <c r="AP20" s="3"/>
      <c r="AQ20" s="3"/>
      <c r="AR20" s="3"/>
    </row>
    <row r="21" spans="1:47" ht="20.100000000000001" customHeight="1" x14ac:dyDescent="0.25">
      <c r="A21" s="27" t="s">
        <v>337</v>
      </c>
      <c r="B21" s="75"/>
      <c r="C21" s="75"/>
      <c r="D21" s="75"/>
      <c r="E21" s="75"/>
      <c r="F21" s="75"/>
      <c r="G21" s="75"/>
      <c r="H21" s="75"/>
      <c r="I21" s="79"/>
      <c r="J21" s="80"/>
      <c r="K21" s="75"/>
      <c r="L21" s="75"/>
      <c r="M21" s="75"/>
      <c r="N21" s="75"/>
      <c r="O21" s="3"/>
      <c r="P21" s="3"/>
      <c r="Q21" s="46" t="s">
        <v>185</v>
      </c>
      <c r="R21" s="75"/>
      <c r="S21" s="75"/>
      <c r="T21" s="75"/>
      <c r="U21" s="75"/>
      <c r="V21" s="79"/>
      <c r="W21" s="80"/>
      <c r="X21" s="75"/>
      <c r="Y21" s="75"/>
      <c r="Z21" s="75"/>
      <c r="AA21" s="75"/>
      <c r="AB21" s="75"/>
      <c r="AC21" s="75"/>
      <c r="AD21" s="75"/>
      <c r="AE21">
        <v>1</v>
      </c>
      <c r="AF21" t="s">
        <v>321</v>
      </c>
      <c r="AH21" s="3"/>
      <c r="AI21" s="3"/>
      <c r="AJ21">
        <v>1</v>
      </c>
      <c r="AK21" t="s">
        <v>325</v>
      </c>
      <c r="AL21" s="3"/>
      <c r="AM21" s="3"/>
      <c r="AN21" s="3"/>
      <c r="AO21" s="3"/>
      <c r="AP21" s="3"/>
      <c r="AQ21" s="3"/>
      <c r="AR21" s="3"/>
    </row>
    <row r="22" spans="1:47" ht="20.100000000000001" customHeight="1" x14ac:dyDescent="0.25">
      <c r="A22" s="1" t="s">
        <v>262</v>
      </c>
      <c r="B22" s="75"/>
      <c r="C22" s="75"/>
      <c r="D22" s="75"/>
      <c r="E22" s="75"/>
      <c r="F22" s="75"/>
      <c r="G22" s="75"/>
      <c r="H22" s="75"/>
      <c r="I22" s="79"/>
      <c r="J22" s="80"/>
      <c r="K22" s="75"/>
      <c r="L22" s="75"/>
      <c r="M22" s="75"/>
      <c r="N22" s="75"/>
      <c r="O22" s="3"/>
      <c r="P22" s="3"/>
      <c r="Q22" s="26" t="s">
        <v>186</v>
      </c>
      <c r="R22" s="75"/>
      <c r="S22" s="75"/>
      <c r="T22" s="75"/>
      <c r="U22" s="75"/>
      <c r="V22" s="79"/>
      <c r="W22" s="80"/>
      <c r="X22" s="75"/>
      <c r="Y22" s="75"/>
      <c r="Z22" s="75"/>
      <c r="AA22" s="75"/>
      <c r="AB22" s="75"/>
      <c r="AC22" s="75"/>
      <c r="AD22" s="75"/>
      <c r="AE22">
        <v>2</v>
      </c>
      <c r="AF22" t="s">
        <v>322</v>
      </c>
      <c r="AH22" s="3"/>
      <c r="AI22" s="3"/>
      <c r="AJ22">
        <v>2</v>
      </c>
      <c r="AL22" s="3"/>
      <c r="AM22" s="3"/>
      <c r="AN22" s="3"/>
      <c r="AO22" s="3"/>
      <c r="AP22" s="3"/>
      <c r="AQ22" s="3"/>
      <c r="AR22" s="3"/>
    </row>
    <row r="23" spans="1:47" ht="20.100000000000001" customHeight="1" x14ac:dyDescent="0.25">
      <c r="A23" s="1" t="s">
        <v>263</v>
      </c>
      <c r="B23" s="75"/>
      <c r="C23" s="75"/>
      <c r="D23" s="75"/>
      <c r="E23" s="75"/>
      <c r="F23" s="75"/>
      <c r="G23" s="75"/>
      <c r="H23" s="75"/>
      <c r="I23" s="79"/>
      <c r="J23" s="80"/>
      <c r="K23" s="75"/>
      <c r="L23" s="75"/>
      <c r="M23" s="75"/>
      <c r="N23" s="75"/>
      <c r="O23" s="3"/>
      <c r="P23" s="3"/>
      <c r="Q23" s="26" t="s">
        <v>153</v>
      </c>
      <c r="R23" s="75"/>
      <c r="S23" s="75"/>
      <c r="T23" s="75"/>
      <c r="U23" s="75"/>
      <c r="V23" s="79"/>
      <c r="W23" s="80"/>
      <c r="X23" s="75"/>
      <c r="Y23" s="75"/>
      <c r="Z23" s="75"/>
      <c r="AA23" s="75"/>
      <c r="AB23" s="75"/>
      <c r="AC23" s="75"/>
      <c r="AD23" s="75"/>
      <c r="AE23">
        <v>3</v>
      </c>
      <c r="AF23" t="s">
        <v>323</v>
      </c>
      <c r="AH23" s="3"/>
      <c r="AI23" s="3"/>
      <c r="AJ23">
        <v>3</v>
      </c>
      <c r="AL23" s="3"/>
      <c r="AM23" s="3"/>
      <c r="AN23" s="3"/>
      <c r="AO23" s="3"/>
      <c r="AP23" s="3"/>
      <c r="AQ23" s="3"/>
      <c r="AR23" s="3"/>
    </row>
    <row r="24" spans="1:47" ht="20.100000000000001" customHeight="1" x14ac:dyDescent="0.25">
      <c r="A24" s="1" t="s">
        <v>264</v>
      </c>
      <c r="B24" s="75"/>
      <c r="C24" s="75"/>
      <c r="D24" s="75"/>
      <c r="E24" s="75"/>
      <c r="F24" s="75"/>
      <c r="G24" s="75"/>
      <c r="H24" s="75"/>
      <c r="I24" s="79"/>
      <c r="J24" s="80"/>
      <c r="K24" s="75"/>
      <c r="L24" s="75"/>
      <c r="M24" s="75"/>
      <c r="N24" s="75"/>
      <c r="O24" s="3"/>
      <c r="P24" s="3"/>
      <c r="Q24" s="26" t="s">
        <v>152</v>
      </c>
      <c r="R24" s="75"/>
      <c r="S24" s="75"/>
      <c r="T24" s="75"/>
      <c r="U24" s="75"/>
      <c r="V24" s="79"/>
      <c r="W24" s="80"/>
      <c r="X24" s="75"/>
      <c r="Y24" s="75"/>
      <c r="Z24" s="75"/>
      <c r="AA24" s="75"/>
      <c r="AB24" s="75"/>
      <c r="AC24" s="75"/>
      <c r="AD24" s="75"/>
      <c r="AE24">
        <v>4</v>
      </c>
      <c r="AF24" t="s">
        <v>324</v>
      </c>
      <c r="AH24" s="3"/>
      <c r="AI24" s="3"/>
      <c r="AJ24">
        <v>4</v>
      </c>
      <c r="AL24" s="3"/>
      <c r="AM24" s="3"/>
      <c r="AN24" s="3"/>
      <c r="AO24" s="3"/>
      <c r="AP24" s="3"/>
      <c r="AQ24" s="3"/>
      <c r="AR24" s="3"/>
    </row>
    <row r="25" spans="1:47" ht="20.100000000000001" customHeight="1" x14ac:dyDescent="0.25">
      <c r="A25" s="25" t="s">
        <v>265</v>
      </c>
      <c r="B25" s="75"/>
      <c r="C25" s="75"/>
      <c r="D25" s="75"/>
      <c r="E25" s="75"/>
      <c r="F25" s="75"/>
      <c r="G25" s="75"/>
      <c r="H25" s="75"/>
      <c r="I25" s="79"/>
      <c r="J25" s="80"/>
      <c r="K25" s="75"/>
      <c r="L25" s="75"/>
      <c r="M25" s="75"/>
      <c r="N25" s="75"/>
      <c r="O25" s="3"/>
      <c r="P25" s="3"/>
      <c r="Q25" s="45" t="s">
        <v>154</v>
      </c>
      <c r="R25" s="75"/>
      <c r="S25" s="75"/>
      <c r="T25" s="75"/>
      <c r="U25" s="75"/>
      <c r="V25" s="79"/>
      <c r="W25" s="80"/>
      <c r="X25" s="75"/>
      <c r="Y25" s="75"/>
      <c r="Z25" s="75"/>
      <c r="AA25" s="75"/>
      <c r="AB25" s="75"/>
      <c r="AC25" s="75"/>
      <c r="AD25" s="75"/>
      <c r="AE25">
        <v>9</v>
      </c>
      <c r="AF25" t="s">
        <v>435</v>
      </c>
      <c r="AG25" s="3"/>
      <c r="AH25" s="3"/>
      <c r="AI25" s="3"/>
      <c r="AJ25">
        <v>5</v>
      </c>
      <c r="AP25" s="3"/>
      <c r="AQ25" s="3"/>
      <c r="AR25" s="3"/>
    </row>
    <row r="26" spans="1:47" ht="20.100000000000001" customHeight="1" x14ac:dyDescent="0.25">
      <c r="A26" s="1" t="s">
        <v>338</v>
      </c>
      <c r="B26" s="75"/>
      <c r="C26" s="75"/>
      <c r="D26" s="75"/>
      <c r="E26" s="75"/>
      <c r="F26" s="75"/>
      <c r="G26" s="75"/>
      <c r="H26" s="75"/>
      <c r="I26" s="79"/>
      <c r="J26" s="80"/>
      <c r="K26" s="75"/>
      <c r="L26" s="75"/>
      <c r="M26" s="75"/>
      <c r="N26" s="75"/>
      <c r="O26" s="3"/>
      <c r="P26" s="3"/>
      <c r="Q26" s="3" t="s">
        <v>187</v>
      </c>
      <c r="R26" s="75"/>
      <c r="S26" s="75"/>
      <c r="T26" s="75"/>
      <c r="U26" s="75"/>
      <c r="V26" s="79"/>
      <c r="W26" s="80"/>
      <c r="X26" s="75"/>
      <c r="Y26" s="75"/>
      <c r="Z26" s="75"/>
      <c r="AA26" s="75"/>
      <c r="AB26" s="75"/>
      <c r="AC26" s="75"/>
      <c r="AD26" s="75"/>
      <c r="AF26" s="3"/>
      <c r="AG26" s="3"/>
      <c r="AH26" s="3"/>
      <c r="AI26" s="3"/>
      <c r="AJ26">
        <v>6</v>
      </c>
      <c r="AP26" s="3"/>
      <c r="AQ26" s="3"/>
      <c r="AR26" s="3"/>
    </row>
    <row r="27" spans="1:47" ht="20.100000000000001" customHeight="1" x14ac:dyDescent="0.25">
      <c r="A27" s="1" t="s">
        <v>339</v>
      </c>
      <c r="B27" s="75"/>
      <c r="C27" s="75"/>
      <c r="D27" s="75"/>
      <c r="E27" s="75"/>
      <c r="F27" s="75"/>
      <c r="G27" s="75"/>
      <c r="H27" s="75"/>
      <c r="I27" s="79"/>
      <c r="J27" s="40"/>
      <c r="Q27" s="3"/>
      <c r="R27" s="3"/>
      <c r="S27" s="3"/>
      <c r="V27" s="3" t="s">
        <v>161</v>
      </c>
      <c r="W27" s="80"/>
      <c r="X27" s="75"/>
      <c r="Y27" s="75"/>
      <c r="Z27" s="75"/>
      <c r="AA27" s="75"/>
      <c r="AB27" s="75"/>
      <c r="AC27" s="75"/>
      <c r="AD27" s="75"/>
      <c r="AE27" s="3" t="s">
        <v>467</v>
      </c>
      <c r="AF27" s="3" t="s">
        <v>392</v>
      </c>
      <c r="AG27" s="3"/>
      <c r="AH27" s="3"/>
      <c r="AJ27">
        <v>7</v>
      </c>
      <c r="AP27" s="3"/>
      <c r="AQ27" s="3"/>
      <c r="AR27" s="3"/>
      <c r="AS27" s="3"/>
      <c r="AT27" s="3"/>
      <c r="AU27" s="3"/>
    </row>
    <row r="28" spans="1:47" ht="20.100000000000001" customHeight="1" x14ac:dyDescent="0.25">
      <c r="A28" s="1" t="s">
        <v>344</v>
      </c>
      <c r="B28" s="75"/>
      <c r="C28" s="75"/>
      <c r="D28" s="75"/>
      <c r="E28" s="75"/>
      <c r="F28" s="75"/>
      <c r="G28" s="75"/>
      <c r="H28" s="75"/>
      <c r="I28" s="83"/>
      <c r="K28" s="3" t="s">
        <v>161</v>
      </c>
      <c r="O28" s="13" t="s">
        <v>519</v>
      </c>
      <c r="P28" s="13"/>
      <c r="Q28" s="3"/>
      <c r="R28" s="3"/>
      <c r="T28" s="3" t="s">
        <v>161</v>
      </c>
      <c r="V28" s="42" t="s">
        <v>190</v>
      </c>
      <c r="W28" s="80"/>
      <c r="X28" s="75"/>
      <c r="Y28" s="75"/>
      <c r="Z28" s="75"/>
      <c r="AA28" s="75"/>
      <c r="AB28" s="75"/>
      <c r="AC28" s="75"/>
      <c r="AD28" s="75"/>
      <c r="AE28">
        <v>0</v>
      </c>
      <c r="AF28" t="s">
        <v>433</v>
      </c>
      <c r="AH28" s="3"/>
      <c r="AJ28">
        <v>8</v>
      </c>
      <c r="AK28" t="s">
        <v>326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20.100000000000001" customHeight="1" x14ac:dyDescent="0.25">
      <c r="A29" s="1" t="s">
        <v>345</v>
      </c>
      <c r="B29" s="75"/>
      <c r="C29" s="75"/>
      <c r="D29" s="75"/>
      <c r="E29" s="75"/>
      <c r="F29" s="75"/>
      <c r="G29" s="75"/>
      <c r="H29" s="75"/>
      <c r="I29" s="83"/>
      <c r="J29" s="28">
        <v>1</v>
      </c>
      <c r="K29" s="32">
        <v>2</v>
      </c>
      <c r="L29" s="45">
        <v>3</v>
      </c>
      <c r="Q29" s="3"/>
      <c r="R29" s="3"/>
      <c r="S29" s="41">
        <v>1</v>
      </c>
      <c r="T29" s="32">
        <v>2</v>
      </c>
      <c r="U29" s="45">
        <v>3</v>
      </c>
      <c r="V29" s="42" t="s">
        <v>188</v>
      </c>
      <c r="W29" s="80"/>
      <c r="X29" s="75"/>
      <c r="Y29" s="75"/>
      <c r="Z29" s="75"/>
      <c r="AA29" s="75"/>
      <c r="AB29" s="75"/>
      <c r="AC29" s="75"/>
      <c r="AD29" s="75"/>
      <c r="AE29">
        <v>1</v>
      </c>
      <c r="AF29" t="s">
        <v>434</v>
      </c>
      <c r="AH29" s="3"/>
      <c r="AJ29">
        <v>9</v>
      </c>
      <c r="AK29" t="s">
        <v>435</v>
      </c>
      <c r="AL29" s="3"/>
      <c r="AM29" s="3"/>
    </row>
    <row r="30" spans="1:47" ht="20.100000000000001" customHeight="1" x14ac:dyDescent="0.25">
      <c r="A30" s="1"/>
      <c r="B30" s="3"/>
      <c r="C30" s="3"/>
      <c r="D30" s="3"/>
      <c r="E30" s="3"/>
      <c r="F30" s="3"/>
      <c r="G30" s="3"/>
      <c r="H30" s="51" t="s">
        <v>346</v>
      </c>
      <c r="I30" s="8"/>
      <c r="J30" s="79"/>
      <c r="K30" s="55"/>
      <c r="L30" s="54"/>
      <c r="M30" s="3"/>
      <c r="N30" s="3"/>
      <c r="O30" s="3"/>
      <c r="P30" s="3"/>
      <c r="Q30" s="3"/>
      <c r="R30" s="3"/>
      <c r="S30" s="79"/>
      <c r="T30" s="55"/>
      <c r="U30" s="54"/>
      <c r="V30" s="3"/>
      <c r="W30" s="6"/>
      <c r="X30" s="3"/>
      <c r="Y30" s="6"/>
      <c r="Z30" s="3"/>
      <c r="AA30" s="3"/>
      <c r="AB30" s="3"/>
      <c r="AC30" s="3"/>
      <c r="AD30" s="3"/>
      <c r="AE30">
        <v>9</v>
      </c>
      <c r="AF30" t="s">
        <v>435</v>
      </c>
      <c r="AH30" s="3"/>
      <c r="AJ30" s="3"/>
      <c r="AK30" s="3"/>
    </row>
    <row r="31" spans="1:47" ht="20.100000000000001" customHeight="1" x14ac:dyDescent="0.25">
      <c r="A31" s="1" t="s">
        <v>189</v>
      </c>
      <c r="H31" s="51" t="s">
        <v>347</v>
      </c>
      <c r="I31" s="8"/>
      <c r="J31" s="79"/>
      <c r="K31" s="75"/>
      <c r="L31" s="82"/>
      <c r="S31" s="79"/>
      <c r="T31" s="75"/>
      <c r="U31" s="82"/>
    </row>
    <row r="32" spans="1:47" ht="129.94999999999999" customHeight="1" x14ac:dyDescent="0.25">
      <c r="A32" s="7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9"/>
    </row>
    <row r="33" spans="1:3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x14ac:dyDescent="0.25">
      <c r="B34" s="1"/>
      <c r="D34" s="36"/>
    </row>
    <row r="35" spans="1:30" x14ac:dyDescent="0.25">
      <c r="B35" s="1"/>
      <c r="D35" s="36"/>
    </row>
    <row r="36" spans="1:30" x14ac:dyDescent="0.25">
      <c r="B36" s="1"/>
    </row>
    <row r="37" spans="1:30" x14ac:dyDescent="0.25">
      <c r="B37" s="1"/>
    </row>
    <row r="38" spans="1:30" x14ac:dyDescent="0.25">
      <c r="B38" s="1"/>
    </row>
    <row r="39" spans="1:30" x14ac:dyDescent="0.25">
      <c r="B39" s="1"/>
    </row>
    <row r="40" spans="1:30" x14ac:dyDescent="0.25">
      <c r="B40" s="1"/>
    </row>
    <row r="41" spans="1:30" x14ac:dyDescent="0.25">
      <c r="B41" s="1"/>
    </row>
    <row r="42" spans="1:30" x14ac:dyDescent="0.25">
      <c r="B42" s="1"/>
    </row>
    <row r="43" spans="1:30" x14ac:dyDescent="0.25">
      <c r="B43" s="1"/>
    </row>
    <row r="44" spans="1:30" x14ac:dyDescent="0.25">
      <c r="B44" s="1"/>
    </row>
    <row r="45" spans="1:30" x14ac:dyDescent="0.25">
      <c r="B45" s="1"/>
    </row>
    <row r="46" spans="1:30" x14ac:dyDescent="0.25">
      <c r="B46" s="1"/>
    </row>
    <row r="47" spans="1:30" x14ac:dyDescent="0.25">
      <c r="B47" s="1"/>
    </row>
    <row r="48" spans="1:30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</sheetData>
  <sheetProtection algorithmName="SHA-512" hashValue="LyPqk0VDsjuJF8AtsXdE6f79ybjqx2Qtsl8ZAiHThqpzYtBBlav10yPp4Ps4maQk5FCJFJBQ+VsQ+1yZnndIUw==" saltValue="hvKNMDAwL6L8mwQ0nBOicg==" spinCount="100000" sheet="1" objects="1" scenarios="1"/>
  <dataValidations count="11">
    <dataValidation type="date" allowBlank="1" showInputMessage="1" showErrorMessage="1" sqref="AB3" xr:uid="{00000000-0002-0000-0300-000000000000}">
      <formula1>1</formula1>
      <formula2>73051</formula2>
    </dataValidation>
    <dataValidation type="list" allowBlank="1" showInputMessage="1" showErrorMessage="1" sqref="B6:N6 R6:AD6 B20:N20 R20:AD20" xr:uid="{00000000-0002-0000-0300-000001000000}">
      <formula1>$AE$2:$AE$10</formula1>
    </dataValidation>
    <dataValidation type="decimal" allowBlank="1" showInputMessage="1" showErrorMessage="1" sqref="S16" xr:uid="{00000000-0002-0000-0300-000002000000}">
      <formula1>0</formula1>
      <formula2>999.9</formula2>
    </dataValidation>
    <dataValidation type="list" allowBlank="1" showInputMessage="1" showErrorMessage="1" sqref="D17" xr:uid="{00000000-0002-0000-0300-000003000000}">
      <formula1>$AE$28:$AE$30</formula1>
    </dataValidation>
    <dataValidation type="list" allowBlank="1" showInputMessage="1" showErrorMessage="1" sqref="B7:N11 R7:AD11 B21:N25 R21:AD25" xr:uid="{00000000-0002-0000-0300-000004000000}">
      <formula1>$AJ$2:$AJ$8</formula1>
    </dataValidation>
    <dataValidation type="list" allowBlank="1" showInputMessage="1" showErrorMessage="1" sqref="B12:N12 R12:AD12 B26:N26 R26:AD26" xr:uid="{00000000-0002-0000-0300-000005000000}">
      <formula1>$AE$13:$AE$18</formula1>
    </dataValidation>
    <dataValidation type="list" allowBlank="1" showInputMessage="1" showErrorMessage="1" sqref="B13:I13 W13:AD13 B27:I27 W27:AD27" xr:uid="{00000000-0002-0000-0300-000006000000}">
      <formula1>$AJ$13:$AJ$17</formula1>
    </dataValidation>
    <dataValidation type="list" allowBlank="1" showInputMessage="1" showErrorMessage="1" sqref="B14:I14 W14:AD14 B28:I28 W28:AD28" xr:uid="{00000000-0002-0000-0300-000007000000}">
      <formula1>$AE$20:$AE$25</formula1>
    </dataValidation>
    <dataValidation type="list" allowBlank="1" showInputMessage="1" showErrorMessage="1" sqref="B15:I15 W15:AD15 B29:I29 W29:AD29" xr:uid="{00000000-0002-0000-0300-000008000000}">
      <formula1>$AJ$20:$AJ$29</formula1>
    </dataValidation>
    <dataValidation type="custom" allowBlank="1" showInputMessage="1" showErrorMessage="1" errorTitle="ALERT" error="COMMA IS RESTRICTED CHARACTER! CHOOSE ANOTHER DELIMITER." promptTitle="ALERT" prompt="COMMA IS RESTRICTED CHARACTER!" sqref="X3 A32" xr:uid="{00000000-0002-0000-0300-000009000000}">
      <formula1>ISERROR(FIND(",",A3))</formula1>
    </dataValidation>
    <dataValidation type="whole" allowBlank="1" showInputMessage="1" showErrorMessage="1" promptTitle="ALERT" prompt="ENTER WHOLE NUMBER, TENTH OF THE MILLIMETER!" sqref="J16 M16 J17 K17 L17 M17 N17 O17 P17 Q17 P16 R17 S17 U17 T17 J31 J30 K31 L31 S31 S30 T31 U31" xr:uid="{00000000-0002-0000-0300-00000B000000}">
      <formula1>0</formula1>
      <formula2>9999</formula2>
    </dataValidation>
  </dataValidations>
  <printOptions horizontalCentered="1"/>
  <pageMargins left="0.39370078740157483" right="0.39370078740157483" top="0.98425196850393704" bottom="0.39370078740157483" header="0.78740157480314965" footer="0.27559055118110237"/>
  <pageSetup paperSize="9" scale="70" fitToHeight="0" orientation="landscape" horizontalDpi="300" verticalDpi="300" r:id="rId1"/>
  <headerFooter>
    <oddHeader>&amp;C&amp;"-,Bold"ARTICULATED HUMAN SKELETAL REMAINS RECORDING FORM 4/5&amp;R&amp;"-,Bold"TEETH</oddHeader>
    <oddFooter>&amp;L&amp;8SKELETOR&amp;G&amp;R&amp;8milOrd 2022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A49"/>
  <sheetViews>
    <sheetView view="pageBreakPreview" zoomScale="60" zoomScaleNormal="100" workbookViewId="0">
      <selection activeCell="E11" sqref="E11"/>
    </sheetView>
  </sheetViews>
  <sheetFormatPr defaultRowHeight="15" x14ac:dyDescent="0.25"/>
  <cols>
    <col min="1" max="1" width="18.7109375" customWidth="1"/>
    <col min="2" max="6" width="8.28515625" customWidth="1"/>
    <col min="7" max="7" width="3.28515625" customWidth="1"/>
    <col min="8" max="8" width="18.7109375" customWidth="1"/>
    <col min="9" max="13" width="8.28515625" customWidth="1"/>
    <col min="14" max="14" width="7.7109375" customWidth="1"/>
    <col min="15" max="15" width="18" customWidth="1"/>
    <col min="18" max="18" width="15.5703125" customWidth="1"/>
    <col min="22" max="22" width="15.140625" customWidth="1"/>
    <col min="25" max="25" width="15.42578125" customWidth="1"/>
  </cols>
  <sheetData>
    <row r="1" spans="1:27" ht="15" customHeight="1" x14ac:dyDescent="0.25">
      <c r="A1" t="s">
        <v>414</v>
      </c>
    </row>
    <row r="2" spans="1:27" ht="24.95" customHeight="1" x14ac:dyDescent="0.25">
      <c r="A2" s="8" t="s">
        <v>0</v>
      </c>
      <c r="B2" s="8"/>
      <c r="C2" s="3" t="s">
        <v>159</v>
      </c>
      <c r="D2" s="3" t="s">
        <v>238</v>
      </c>
      <c r="E2" s="8" t="s">
        <v>234</v>
      </c>
      <c r="F2" s="8"/>
      <c r="G2" s="3"/>
      <c r="H2" s="8" t="s">
        <v>1</v>
      </c>
      <c r="I2" s="8"/>
      <c r="J2" s="8"/>
      <c r="K2" s="3" t="s">
        <v>518</v>
      </c>
      <c r="L2" s="8" t="s">
        <v>160</v>
      </c>
      <c r="M2" s="8"/>
      <c r="O2" t="s">
        <v>468</v>
      </c>
      <c r="Q2" s="36"/>
    </row>
    <row r="3" spans="1:27" ht="35.1" customHeight="1" x14ac:dyDescent="0.25">
      <c r="A3" s="102">
        <f>I_FORM!A3</f>
        <v>0</v>
      </c>
      <c r="B3" s="31"/>
      <c r="C3" s="103">
        <f>I_FORM!C3</f>
        <v>0</v>
      </c>
      <c r="D3" s="103">
        <f>I_FORM!D3</f>
        <v>0</v>
      </c>
      <c r="E3" s="104">
        <f>I_FORM!E3</f>
        <v>0</v>
      </c>
      <c r="F3" s="59"/>
      <c r="G3" s="2"/>
      <c r="H3" s="104">
        <f>I_FORM!H3</f>
        <v>0</v>
      </c>
      <c r="I3" s="31"/>
      <c r="J3" s="31"/>
      <c r="K3" s="103">
        <f>I_FORM!K3</f>
        <v>0</v>
      </c>
      <c r="L3" s="72" t="str">
        <f>IF(I_FORM!L3=0,"",I_FORM!L3)</f>
        <v/>
      </c>
      <c r="M3" s="33"/>
      <c r="O3" s="50" t="s">
        <v>274</v>
      </c>
      <c r="P3" s="8"/>
      <c r="Q3" s="8"/>
      <c r="R3" s="50" t="s">
        <v>375</v>
      </c>
      <c r="S3" s="8"/>
      <c r="T3" s="8"/>
      <c r="U3" s="8"/>
      <c r="V3" s="56" t="s">
        <v>474</v>
      </c>
      <c r="W3" s="44"/>
      <c r="X3" s="44"/>
      <c r="Y3" s="56" t="s">
        <v>509</v>
      </c>
      <c r="Z3" s="8"/>
      <c r="AA3" s="8"/>
    </row>
    <row r="4" spans="1:27" ht="15" customHeight="1" x14ac:dyDescent="0.25">
      <c r="A4" s="27" t="s">
        <v>470</v>
      </c>
      <c r="B4" s="3"/>
      <c r="C4" s="3"/>
      <c r="D4" s="3"/>
      <c r="E4" s="1"/>
      <c r="F4" s="62"/>
      <c r="G4" s="3"/>
      <c r="H4" s="3"/>
      <c r="I4" s="3"/>
      <c r="J4" s="3"/>
      <c r="K4" s="3"/>
      <c r="L4" s="3"/>
      <c r="M4" s="3"/>
      <c r="O4" s="49"/>
      <c r="P4" s="3" t="s">
        <v>373</v>
      </c>
      <c r="Q4" s="3" t="s">
        <v>154</v>
      </c>
      <c r="R4" s="49"/>
      <c r="S4" s="3" t="s">
        <v>153</v>
      </c>
      <c r="T4" s="2" t="s">
        <v>377</v>
      </c>
      <c r="U4" s="3" t="s">
        <v>154</v>
      </c>
      <c r="V4" s="58"/>
      <c r="W4" s="57" t="s">
        <v>153</v>
      </c>
      <c r="X4" s="57" t="s">
        <v>154</v>
      </c>
      <c r="Y4" s="58"/>
      <c r="Z4" s="3" t="s">
        <v>153</v>
      </c>
      <c r="AA4" s="3" t="s">
        <v>154</v>
      </c>
    </row>
    <row r="5" spans="1:27" ht="24" customHeight="1" x14ac:dyDescent="0.25">
      <c r="A5" s="1" t="s">
        <v>511</v>
      </c>
      <c r="B5" s="76"/>
      <c r="C5" s="30"/>
      <c r="D5" s="30"/>
      <c r="E5" s="30"/>
      <c r="F5" s="94"/>
      <c r="G5" s="3"/>
      <c r="H5" s="1" t="s">
        <v>512</v>
      </c>
      <c r="I5" s="77"/>
      <c r="J5" s="30"/>
      <c r="K5" s="30"/>
      <c r="L5" s="30"/>
      <c r="M5" s="16"/>
      <c r="O5" s="56" t="s">
        <v>193</v>
      </c>
      <c r="P5" s="86" t="s">
        <v>475</v>
      </c>
      <c r="Q5" s="87" t="s">
        <v>476</v>
      </c>
      <c r="R5" s="56" t="s">
        <v>207</v>
      </c>
      <c r="S5" s="60"/>
      <c r="T5" s="75" t="s">
        <v>4</v>
      </c>
      <c r="U5" s="18"/>
      <c r="V5" s="56" t="s">
        <v>378</v>
      </c>
      <c r="W5" s="86" t="s">
        <v>486</v>
      </c>
      <c r="X5" s="87" t="s">
        <v>487</v>
      </c>
      <c r="Y5" s="56" t="s">
        <v>391</v>
      </c>
      <c r="Z5" s="75" t="s">
        <v>497</v>
      </c>
      <c r="AA5" s="75" t="s">
        <v>498</v>
      </c>
    </row>
    <row r="6" spans="1:27" ht="15" customHeight="1" x14ac:dyDescent="0.25">
      <c r="A6" s="1"/>
      <c r="B6" s="3"/>
      <c r="C6" s="3" t="s">
        <v>374</v>
      </c>
      <c r="D6" s="3"/>
      <c r="E6" s="1" t="s">
        <v>510</v>
      </c>
      <c r="F6" s="62"/>
      <c r="G6" s="3"/>
      <c r="H6" s="3"/>
      <c r="I6" s="3"/>
      <c r="J6" s="3"/>
      <c r="K6" s="3"/>
      <c r="L6" s="3"/>
      <c r="M6" s="3"/>
      <c r="O6" s="56" t="s">
        <v>194</v>
      </c>
      <c r="P6" s="86" t="s">
        <v>477</v>
      </c>
      <c r="Q6" s="87" t="s">
        <v>478</v>
      </c>
      <c r="R6" s="56" t="s">
        <v>208</v>
      </c>
      <c r="S6" s="60"/>
      <c r="T6" s="75" t="s">
        <v>7</v>
      </c>
      <c r="U6" s="18"/>
      <c r="V6" s="56" t="s">
        <v>379</v>
      </c>
      <c r="W6" s="86" t="s">
        <v>513</v>
      </c>
      <c r="X6" s="87" t="s">
        <v>488</v>
      </c>
      <c r="Y6" s="56" t="s">
        <v>214</v>
      </c>
      <c r="Z6" s="75" t="s">
        <v>499</v>
      </c>
      <c r="AA6" s="75" t="s">
        <v>500</v>
      </c>
    </row>
    <row r="7" spans="1:27" ht="24" customHeight="1" x14ac:dyDescent="0.25">
      <c r="A7" s="1" t="s">
        <v>471</v>
      </c>
      <c r="B7" s="3"/>
      <c r="C7" s="75"/>
      <c r="D7" s="1"/>
      <c r="E7" s="76"/>
      <c r="F7" s="95"/>
      <c r="G7" s="30"/>
      <c r="H7" s="30"/>
      <c r="I7" s="30"/>
      <c r="J7" s="30"/>
      <c r="K7" s="30"/>
      <c r="L7" s="30"/>
      <c r="M7" s="16"/>
      <c r="O7" s="56" t="s">
        <v>372</v>
      </c>
      <c r="P7" s="86" t="s">
        <v>479</v>
      </c>
      <c r="Q7" s="87" t="s">
        <v>480</v>
      </c>
      <c r="R7" s="56" t="s">
        <v>209</v>
      </c>
      <c r="S7" s="60"/>
      <c r="T7" s="75" t="s">
        <v>10</v>
      </c>
      <c r="U7" s="18"/>
      <c r="V7" s="56" t="s">
        <v>380</v>
      </c>
      <c r="W7" s="86" t="s">
        <v>489</v>
      </c>
      <c r="X7" s="87" t="s">
        <v>490</v>
      </c>
      <c r="Y7" s="56" t="s">
        <v>381</v>
      </c>
      <c r="Z7" s="75" t="s">
        <v>502</v>
      </c>
      <c r="AA7" s="75" t="s">
        <v>501</v>
      </c>
    </row>
    <row r="8" spans="1:27" ht="24" customHeight="1" x14ac:dyDescent="0.25">
      <c r="A8" s="1" t="s">
        <v>472</v>
      </c>
      <c r="B8" s="3"/>
      <c r="C8" s="75"/>
      <c r="D8" s="1"/>
      <c r="E8" s="76"/>
      <c r="F8" s="95"/>
      <c r="G8" s="30"/>
      <c r="H8" s="30"/>
      <c r="I8" s="30"/>
      <c r="J8" s="30"/>
      <c r="K8" s="30"/>
      <c r="L8" s="30"/>
      <c r="M8" s="16"/>
      <c r="O8" s="56" t="s">
        <v>198</v>
      </c>
      <c r="P8" s="86" t="s">
        <v>481</v>
      </c>
      <c r="Q8" s="87" t="s">
        <v>482</v>
      </c>
      <c r="R8" s="56" t="s">
        <v>230</v>
      </c>
      <c r="S8" s="60"/>
      <c r="T8" s="75" t="s">
        <v>19</v>
      </c>
      <c r="U8" s="18"/>
      <c r="V8" s="56" t="s">
        <v>227</v>
      </c>
      <c r="W8" s="86" t="s">
        <v>491</v>
      </c>
      <c r="X8" s="87" t="s">
        <v>492</v>
      </c>
      <c r="Y8" s="56" t="s">
        <v>224</v>
      </c>
      <c r="Z8" s="75" t="s">
        <v>503</v>
      </c>
      <c r="AA8" s="75" t="s">
        <v>504</v>
      </c>
    </row>
    <row r="9" spans="1:27" ht="24" customHeight="1" x14ac:dyDescent="0.25">
      <c r="A9" s="1" t="s">
        <v>473</v>
      </c>
      <c r="B9" s="3"/>
      <c r="C9" s="75"/>
      <c r="D9" s="1"/>
      <c r="E9" s="76"/>
      <c r="F9" s="95"/>
      <c r="G9" s="30"/>
      <c r="H9" s="30"/>
      <c r="I9" s="30"/>
      <c r="J9" s="30"/>
      <c r="K9" s="30"/>
      <c r="L9" s="30"/>
      <c r="M9" s="16"/>
      <c r="O9" s="56" t="s">
        <v>200</v>
      </c>
      <c r="P9" s="86" t="s">
        <v>28</v>
      </c>
      <c r="Q9" s="57"/>
      <c r="R9" s="56" t="s">
        <v>382</v>
      </c>
      <c r="S9" s="61"/>
      <c r="T9" s="88" t="s">
        <v>383</v>
      </c>
      <c r="U9" s="18"/>
      <c r="V9" s="56" t="s">
        <v>228</v>
      </c>
      <c r="W9" s="86" t="s">
        <v>494</v>
      </c>
      <c r="X9" s="87" t="s">
        <v>493</v>
      </c>
      <c r="Y9" s="56" t="s">
        <v>225</v>
      </c>
      <c r="Z9" s="75" t="s">
        <v>506</v>
      </c>
      <c r="AA9" s="75" t="s">
        <v>505</v>
      </c>
    </row>
    <row r="10" spans="1:27" ht="15" customHeight="1" x14ac:dyDescent="0.25">
      <c r="A10" s="1" t="s">
        <v>448</v>
      </c>
      <c r="B10" s="3"/>
      <c r="C10" s="3"/>
      <c r="D10" s="3"/>
      <c r="E10" s="3"/>
      <c r="F10" s="62"/>
      <c r="G10" s="3"/>
      <c r="H10" s="3"/>
      <c r="I10" s="3"/>
      <c r="J10" s="3"/>
      <c r="K10" s="3"/>
      <c r="L10" s="3"/>
      <c r="M10" s="3"/>
      <c r="O10" s="56" t="s">
        <v>201</v>
      </c>
      <c r="P10" s="86" t="s">
        <v>30</v>
      </c>
      <c r="Q10" s="57"/>
      <c r="R10" s="56" t="s">
        <v>376</v>
      </c>
      <c r="S10" s="75" t="s">
        <v>483</v>
      </c>
      <c r="T10" s="75" t="s">
        <v>484</v>
      </c>
      <c r="U10" s="75" t="s">
        <v>485</v>
      </c>
      <c r="V10" s="56" t="s">
        <v>229</v>
      </c>
      <c r="W10" s="86" t="s">
        <v>495</v>
      </c>
      <c r="X10" s="87" t="s">
        <v>496</v>
      </c>
      <c r="Y10" s="56" t="s">
        <v>226</v>
      </c>
      <c r="Z10" s="89" t="s">
        <v>507</v>
      </c>
      <c r="AA10" s="75" t="s">
        <v>508</v>
      </c>
    </row>
    <row r="11" spans="1:27" ht="204" customHeight="1" x14ac:dyDescent="0.25">
      <c r="A11" s="78"/>
      <c r="B11" s="68"/>
      <c r="C11" s="68"/>
      <c r="D11" s="68"/>
      <c r="E11" s="68"/>
      <c r="F11" s="96"/>
      <c r="G11" s="68"/>
      <c r="H11" s="68"/>
      <c r="I11" s="68"/>
      <c r="J11" s="68"/>
      <c r="K11" s="68"/>
      <c r="L11" s="68"/>
      <c r="M11" s="69"/>
      <c r="Q11" s="36"/>
    </row>
    <row r="12" spans="1:27" ht="15" customHeight="1" x14ac:dyDescent="0.25">
      <c r="A12" s="25"/>
      <c r="B12" s="3"/>
      <c r="C12" s="3"/>
      <c r="D12" s="3"/>
      <c r="E12" s="3"/>
      <c r="F12" s="62"/>
      <c r="G12" s="3"/>
      <c r="H12" s="3"/>
      <c r="I12" s="3"/>
      <c r="J12" s="3"/>
      <c r="K12" s="3"/>
      <c r="L12" s="3"/>
      <c r="M12" s="3"/>
      <c r="O12" s="1" t="s">
        <v>469</v>
      </c>
      <c r="P12" s="3" t="s">
        <v>432</v>
      </c>
      <c r="S12" s="3" t="s">
        <v>467</v>
      </c>
      <c r="T12" s="3" t="s">
        <v>392</v>
      </c>
    </row>
    <row r="13" spans="1:27" ht="24" customHeight="1" x14ac:dyDescent="0.25">
      <c r="A13" s="24" t="s">
        <v>410</v>
      </c>
      <c r="B13" s="6"/>
      <c r="C13" s="75"/>
      <c r="D13" s="6"/>
      <c r="E13" s="6" t="s">
        <v>406</v>
      </c>
      <c r="F13" s="66"/>
      <c r="G13" s="6"/>
      <c r="H13" s="6"/>
      <c r="I13" s="64" t="s">
        <v>407</v>
      </c>
      <c r="J13" s="64"/>
      <c r="K13" s="6"/>
      <c r="L13" s="64" t="s">
        <v>405</v>
      </c>
      <c r="M13" s="65"/>
      <c r="O13">
        <v>0</v>
      </c>
      <c r="P13" t="s">
        <v>517</v>
      </c>
      <c r="S13">
        <v>0</v>
      </c>
      <c r="T13" t="s">
        <v>433</v>
      </c>
    </row>
    <row r="14" spans="1:27" ht="15" customHeight="1" x14ac:dyDescent="0.25">
      <c r="A14" s="19"/>
      <c r="B14" s="3"/>
      <c r="C14" s="6" t="s">
        <v>402</v>
      </c>
      <c r="D14" s="3"/>
      <c r="E14" s="3" t="s">
        <v>374</v>
      </c>
      <c r="F14" s="3"/>
      <c r="G14" s="3"/>
      <c r="H14" s="52"/>
      <c r="I14" s="3" t="s">
        <v>153</v>
      </c>
      <c r="J14" s="38" t="s">
        <v>154</v>
      </c>
      <c r="K14" s="3"/>
      <c r="L14" s="2" t="s">
        <v>153</v>
      </c>
      <c r="M14" s="67" t="s">
        <v>154</v>
      </c>
      <c r="O14">
        <v>1</v>
      </c>
      <c r="P14" t="s">
        <v>399</v>
      </c>
      <c r="Q14" s="36"/>
      <c r="S14">
        <v>1</v>
      </c>
      <c r="T14" t="s">
        <v>434</v>
      </c>
    </row>
    <row r="15" spans="1:27" ht="24" customHeight="1" x14ac:dyDescent="0.25">
      <c r="A15" s="19" t="s">
        <v>207</v>
      </c>
      <c r="B15" s="3"/>
      <c r="C15" s="109">
        <f>I_FORM!I9</f>
        <v>0</v>
      </c>
      <c r="D15" s="3"/>
      <c r="E15" s="75"/>
      <c r="F15" s="3"/>
      <c r="G15" s="3"/>
      <c r="H15" s="1" t="s">
        <v>393</v>
      </c>
      <c r="I15" s="112">
        <f>IF(OR(I_FORM!B24=1,I_FORM!B32=1),1,0)</f>
        <v>0</v>
      </c>
      <c r="J15" s="110">
        <f>IF(OR(I_FORM!C24=1,I_FORM!B36=1),1,0)</f>
        <v>0</v>
      </c>
      <c r="K15" s="26"/>
      <c r="L15" s="79"/>
      <c r="M15" s="75"/>
      <c r="N15" s="1"/>
      <c r="O15">
        <v>2</v>
      </c>
      <c r="P15" t="s">
        <v>445</v>
      </c>
      <c r="Q15" s="36"/>
      <c r="S15">
        <v>9</v>
      </c>
      <c r="T15" t="s">
        <v>435</v>
      </c>
    </row>
    <row r="16" spans="1:27" ht="24" customHeight="1" x14ac:dyDescent="0.25">
      <c r="A16" s="19" t="s">
        <v>208</v>
      </c>
      <c r="B16" s="3"/>
      <c r="C16" s="107">
        <f>I_FORM!I10</f>
        <v>0</v>
      </c>
      <c r="D16" s="3"/>
      <c r="E16" s="75"/>
      <c r="F16" s="3"/>
      <c r="G16" s="3"/>
      <c r="H16" s="70" t="s">
        <v>394</v>
      </c>
      <c r="I16" s="107">
        <f>IF(OR(I_FORM!F32=1,I_FORM!B33=1,I_FORM!B34=1),1,0)</f>
        <v>0</v>
      </c>
      <c r="J16" s="111">
        <f>IF(OR(I_FORM!F36=1,I_FORM!B37=1,I_FORM!B38=1),1,0)</f>
        <v>0</v>
      </c>
      <c r="K16" s="26"/>
      <c r="L16" s="75"/>
      <c r="M16" s="75"/>
      <c r="N16" s="1"/>
      <c r="O16" s="36">
        <v>9</v>
      </c>
      <c r="P16" t="s">
        <v>431</v>
      </c>
    </row>
    <row r="17" spans="1:21" ht="24" customHeight="1" x14ac:dyDescent="0.25">
      <c r="A17" s="19" t="s">
        <v>209</v>
      </c>
      <c r="B17" s="3"/>
      <c r="C17" s="107">
        <f>I_FORM!I11</f>
        <v>0</v>
      </c>
      <c r="D17" s="3"/>
      <c r="E17" s="75"/>
      <c r="F17" s="3"/>
      <c r="G17" s="3"/>
      <c r="H17" s="1" t="s">
        <v>395</v>
      </c>
      <c r="I17" s="107">
        <f>IF(OR(I_FORM!I23=1,I_FORM!I32=1),1,0)</f>
        <v>0</v>
      </c>
      <c r="J17" s="111">
        <f>IF(OR(I_FORM!J23=1,I_FORM!I36=1),1,0)</f>
        <v>0</v>
      </c>
      <c r="K17" s="26"/>
      <c r="L17" s="75"/>
      <c r="M17" s="75"/>
      <c r="N17" s="1"/>
      <c r="O17" s="51"/>
      <c r="P17" s="97"/>
      <c r="Q17" s="97"/>
      <c r="R17" s="51"/>
      <c r="S17" s="18"/>
      <c r="T17" s="98"/>
      <c r="U17" s="18"/>
    </row>
    <row r="18" spans="1:21" ht="24" customHeight="1" x14ac:dyDescent="0.25">
      <c r="A18" s="15"/>
      <c r="B18" s="2"/>
      <c r="C18" s="2"/>
      <c r="D18" s="2"/>
      <c r="E18" s="7"/>
      <c r="F18" s="2"/>
      <c r="G18" s="2"/>
      <c r="H18" s="25" t="s">
        <v>396</v>
      </c>
      <c r="I18" s="107">
        <f>IF(OR(I_FORM!M32=1,I_FORM!I33=1,I_FORM!I24=1),1,0)</f>
        <v>0</v>
      </c>
      <c r="J18" s="111">
        <f>IF(OR(I_FORM!M36=1,I_FORM!I37=1,I_FORM!J24=1),1,0)</f>
        <v>0</v>
      </c>
      <c r="K18" s="45"/>
      <c r="L18" s="75"/>
      <c r="M18" s="75"/>
      <c r="N18" s="1"/>
      <c r="O18" s="51"/>
      <c r="P18" s="97"/>
      <c r="Q18" s="57"/>
      <c r="R18" s="51"/>
      <c r="S18" s="18"/>
      <c r="T18" s="98"/>
      <c r="U18" s="18"/>
    </row>
    <row r="19" spans="1:21" ht="24" customHeight="1" x14ac:dyDescent="0.25">
      <c r="A19" s="24" t="s">
        <v>412</v>
      </c>
      <c r="B19" s="6"/>
      <c r="C19" s="6"/>
      <c r="D19" s="6"/>
      <c r="E19" s="6" t="s">
        <v>406</v>
      </c>
      <c r="F19" s="6"/>
      <c r="G19" s="46"/>
      <c r="H19" s="24" t="s">
        <v>413</v>
      </c>
      <c r="I19" s="6"/>
      <c r="J19" s="6"/>
      <c r="K19" s="6"/>
      <c r="L19" s="6"/>
      <c r="M19" s="46"/>
      <c r="O19" s="51"/>
      <c r="P19" s="97"/>
      <c r="Q19" s="57"/>
      <c r="R19" s="51"/>
      <c r="S19" s="98"/>
      <c r="T19" s="98"/>
      <c r="U19" s="98"/>
    </row>
    <row r="20" spans="1:21" ht="24" customHeight="1" x14ac:dyDescent="0.25">
      <c r="A20" s="19"/>
      <c r="B20" s="3"/>
      <c r="C20" s="3" t="s">
        <v>402</v>
      </c>
      <c r="D20" s="3"/>
      <c r="E20" s="2" t="s">
        <v>374</v>
      </c>
      <c r="F20" s="3"/>
      <c r="G20" s="26"/>
      <c r="H20" s="38"/>
      <c r="I20" s="3"/>
      <c r="J20" s="3" t="s">
        <v>408</v>
      </c>
      <c r="K20" s="3"/>
      <c r="L20" s="3" t="s">
        <v>400</v>
      </c>
      <c r="M20" s="26"/>
      <c r="O20" s="51"/>
      <c r="P20" s="57"/>
      <c r="Q20" s="57"/>
      <c r="R20" s="51"/>
      <c r="S20" s="1"/>
      <c r="T20" s="3"/>
    </row>
    <row r="21" spans="1:21" ht="24" customHeight="1" x14ac:dyDescent="0.25">
      <c r="A21" s="19" t="s">
        <v>208</v>
      </c>
      <c r="B21" s="3"/>
      <c r="C21" s="109">
        <f>I_FORM!I10</f>
        <v>0</v>
      </c>
      <c r="D21" s="3"/>
      <c r="E21" s="75"/>
      <c r="F21" s="3"/>
      <c r="G21" s="26"/>
      <c r="H21" s="19" t="s">
        <v>397</v>
      </c>
      <c r="I21" s="3"/>
      <c r="J21" s="109">
        <f>I_FORM!B6</f>
        <v>0</v>
      </c>
      <c r="K21" s="3"/>
      <c r="L21" s="75"/>
      <c r="M21" s="26"/>
      <c r="O21" s="51"/>
      <c r="P21" s="44"/>
      <c r="Q21" s="44"/>
      <c r="R21" s="51"/>
      <c r="S21" s="8"/>
      <c r="T21" s="8"/>
      <c r="U21" s="8"/>
    </row>
    <row r="22" spans="1:21" ht="24" customHeight="1" x14ac:dyDescent="0.25">
      <c r="A22" s="15" t="s">
        <v>209</v>
      </c>
      <c r="B22" s="2"/>
      <c r="C22" s="107">
        <f>I_FORM!I11</f>
        <v>0</v>
      </c>
      <c r="D22" s="2"/>
      <c r="E22" s="75"/>
      <c r="F22" s="2"/>
      <c r="G22" s="45"/>
      <c r="H22" s="15" t="s">
        <v>398</v>
      </c>
      <c r="I22" s="2"/>
      <c r="J22" s="107">
        <f>I_FORM!I6</f>
        <v>0</v>
      </c>
      <c r="K22" s="2"/>
      <c r="L22" s="75"/>
      <c r="M22" s="45"/>
      <c r="O22" s="99"/>
      <c r="P22" s="57"/>
      <c r="Q22" s="57"/>
      <c r="R22" s="99"/>
      <c r="S22" s="3"/>
      <c r="T22" s="3"/>
      <c r="U22" s="3"/>
    </row>
    <row r="23" spans="1:21" ht="24" customHeight="1" x14ac:dyDescent="0.25">
      <c r="A23" s="19" t="s">
        <v>401</v>
      </c>
      <c r="B23" s="3"/>
      <c r="C23" s="8" t="s">
        <v>408</v>
      </c>
      <c r="D23" s="8"/>
      <c r="E23" s="92" t="s">
        <v>400</v>
      </c>
      <c r="F23" s="8"/>
      <c r="G23" s="26"/>
      <c r="H23" s="19" t="s">
        <v>403</v>
      </c>
      <c r="I23" s="3"/>
      <c r="J23" s="3" t="s">
        <v>408</v>
      </c>
      <c r="K23" s="3"/>
      <c r="L23" s="3" t="s">
        <v>406</v>
      </c>
      <c r="M23" s="26"/>
      <c r="O23" s="51"/>
      <c r="P23" s="97"/>
      <c r="Q23" s="97"/>
      <c r="R23" s="51"/>
      <c r="S23" s="98"/>
      <c r="T23" s="98"/>
      <c r="U23" s="98"/>
    </row>
    <row r="24" spans="1:21" ht="15" customHeight="1" x14ac:dyDescent="0.25">
      <c r="A24" s="19"/>
      <c r="B24" s="3"/>
      <c r="C24" s="3" t="s">
        <v>153</v>
      </c>
      <c r="D24" s="67" t="s">
        <v>154</v>
      </c>
      <c r="E24" s="41" t="s">
        <v>153</v>
      </c>
      <c r="F24" s="41" t="s">
        <v>154</v>
      </c>
      <c r="G24" s="26"/>
      <c r="H24" s="19"/>
      <c r="I24" s="3"/>
      <c r="J24" s="3"/>
      <c r="K24" s="3"/>
      <c r="L24" s="2" t="s">
        <v>404</v>
      </c>
      <c r="M24" s="26"/>
      <c r="O24" s="51"/>
      <c r="P24" s="97"/>
      <c r="Q24" s="97"/>
      <c r="R24" s="51"/>
      <c r="S24" s="98"/>
      <c r="T24" s="98"/>
      <c r="U24" s="98"/>
    </row>
    <row r="25" spans="1:21" ht="24" customHeight="1" x14ac:dyDescent="0.25">
      <c r="A25" s="15" t="s">
        <v>199</v>
      </c>
      <c r="B25" s="2"/>
      <c r="C25" s="112">
        <f>I_FORM!B15</f>
        <v>0</v>
      </c>
      <c r="D25" s="103">
        <f>I_FORM!C15</f>
        <v>0</v>
      </c>
      <c r="E25" s="79"/>
      <c r="F25" s="75"/>
      <c r="G25" s="45"/>
      <c r="H25" s="15" t="s">
        <v>397</v>
      </c>
      <c r="I25" s="2"/>
      <c r="J25" s="109">
        <f>I_FORM!B6</f>
        <v>0</v>
      </c>
      <c r="K25" s="2"/>
      <c r="L25" s="75"/>
      <c r="M25" s="45"/>
      <c r="O25" s="51"/>
      <c r="P25" s="97"/>
      <c r="Q25" s="97"/>
      <c r="R25" s="51"/>
      <c r="S25" s="98"/>
      <c r="T25" s="98"/>
      <c r="U25" s="98"/>
    </row>
    <row r="26" spans="1:21" ht="24" customHeight="1" x14ac:dyDescent="0.25">
      <c r="A26" s="24" t="s">
        <v>405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6"/>
      <c r="O26" s="51"/>
      <c r="P26" s="97"/>
      <c r="Q26" s="97"/>
      <c r="R26" s="51"/>
      <c r="S26" s="98"/>
      <c r="T26" s="98"/>
      <c r="U26" s="98"/>
    </row>
    <row r="27" spans="1:21" ht="24" customHeight="1" x14ac:dyDescent="0.25">
      <c r="A27" s="19" t="s">
        <v>422</v>
      </c>
      <c r="B27" s="109">
        <f>T_FORM!D17</f>
        <v>0</v>
      </c>
      <c r="C27" s="1"/>
      <c r="D27" s="1" t="s">
        <v>427</v>
      </c>
      <c r="E27" s="3"/>
      <c r="F27" s="75"/>
      <c r="G27" s="3"/>
      <c r="H27" s="1" t="s">
        <v>424</v>
      </c>
      <c r="I27" s="75"/>
      <c r="J27" s="1"/>
      <c r="K27" s="1" t="s">
        <v>524</v>
      </c>
      <c r="L27" s="3"/>
      <c r="M27" s="75"/>
      <c r="O27" s="51"/>
      <c r="P27" s="97"/>
      <c r="Q27" s="97"/>
      <c r="R27" s="51"/>
      <c r="S27" s="98"/>
      <c r="T27" s="98"/>
      <c r="U27" s="98"/>
    </row>
    <row r="28" spans="1:21" ht="24" customHeight="1" x14ac:dyDescent="0.25">
      <c r="A28" s="3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6"/>
      <c r="O28" s="51"/>
      <c r="P28" s="97"/>
      <c r="Q28" s="97"/>
      <c r="R28" s="51"/>
      <c r="S28" s="100"/>
      <c r="T28" s="98"/>
      <c r="U28" s="98"/>
    </row>
    <row r="29" spans="1:21" ht="24" customHeight="1" x14ac:dyDescent="0.25">
      <c r="A29" s="19" t="s">
        <v>423</v>
      </c>
      <c r="B29" s="88"/>
      <c r="C29" s="1"/>
      <c r="D29" s="1" t="s">
        <v>426</v>
      </c>
      <c r="E29" s="3"/>
      <c r="F29" s="88"/>
      <c r="G29" s="3"/>
      <c r="H29" s="1" t="s">
        <v>425</v>
      </c>
      <c r="I29" s="88"/>
      <c r="J29" s="3"/>
      <c r="K29" s="3"/>
      <c r="L29" s="3"/>
      <c r="M29" s="26"/>
    </row>
    <row r="30" spans="1:21" ht="24" customHeight="1" x14ac:dyDescent="0.25">
      <c r="A30" s="93" t="s">
        <v>411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21" ht="189.95" customHeight="1" x14ac:dyDescent="0.25">
      <c r="A31" s="101"/>
      <c r="B31" s="91"/>
      <c r="C31" s="91"/>
      <c r="D31" s="91"/>
      <c r="E31" s="91"/>
      <c r="F31" s="91"/>
      <c r="G31" s="91"/>
      <c r="H31" s="91"/>
      <c r="I31" s="91"/>
      <c r="J31" s="30"/>
      <c r="K31" s="30"/>
      <c r="L31" s="30"/>
      <c r="M31" s="16"/>
    </row>
    <row r="32" spans="1:21" ht="24" customHeight="1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6"/>
      <c r="K32" s="6"/>
      <c r="L32" s="6"/>
      <c r="M32" s="6"/>
      <c r="O32" s="1"/>
      <c r="P32" s="3"/>
      <c r="S32" s="3"/>
      <c r="T32" s="3"/>
    </row>
    <row r="33" spans="1:17" ht="24" customHeight="1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3"/>
      <c r="K33" s="3"/>
      <c r="L33" s="3"/>
      <c r="M33" s="3"/>
    </row>
    <row r="34" spans="1:17" ht="24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3"/>
      <c r="K34" s="3"/>
      <c r="L34" s="3"/>
      <c r="M34" s="3"/>
      <c r="Q34" s="36"/>
    </row>
    <row r="35" spans="1:17" ht="24" customHeight="1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3"/>
      <c r="K35" s="3"/>
      <c r="L35" s="3"/>
      <c r="M35" s="3"/>
      <c r="Q35" s="36"/>
    </row>
    <row r="36" spans="1:17" ht="24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3"/>
      <c r="K36" s="3"/>
      <c r="L36" s="3"/>
      <c r="M36" s="3"/>
      <c r="O36" s="36"/>
    </row>
    <row r="37" spans="1:17" ht="24" customHeight="1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3"/>
      <c r="K37" s="3"/>
      <c r="L37" s="3"/>
      <c r="M37" s="3"/>
      <c r="Q37" s="36"/>
    </row>
    <row r="38" spans="1:17" ht="24" customHeight="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3"/>
      <c r="K38" s="3"/>
      <c r="L38" s="3"/>
      <c r="M38" s="3"/>
      <c r="Q38" s="36"/>
    </row>
    <row r="39" spans="1:17" ht="24.9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3"/>
      <c r="K39" s="3"/>
      <c r="L39" s="3"/>
      <c r="M39" s="3"/>
    </row>
    <row r="40" spans="1:17" ht="24.95" customHeight="1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3"/>
      <c r="K40" s="3"/>
      <c r="L40" s="3"/>
      <c r="M40" s="3"/>
    </row>
    <row r="41" spans="1:17" ht="24.9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3"/>
      <c r="K41" s="3"/>
      <c r="L41" s="3"/>
      <c r="M41" s="3"/>
    </row>
    <row r="42" spans="1:17" ht="24.95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3"/>
      <c r="K42" s="3"/>
      <c r="L42" s="3"/>
      <c r="M42" s="3"/>
    </row>
    <row r="43" spans="1:17" ht="24.9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3"/>
      <c r="K43" s="3"/>
      <c r="L43" s="3"/>
      <c r="M43" s="3"/>
    </row>
    <row r="44" spans="1:17" ht="24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3"/>
      <c r="K44" s="3"/>
      <c r="L44" s="3"/>
      <c r="M44" s="3"/>
    </row>
    <row r="45" spans="1:17" ht="24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3"/>
      <c r="K45" s="3"/>
      <c r="L45" s="3"/>
      <c r="M45" s="3"/>
    </row>
    <row r="46" spans="1:17" ht="24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3"/>
      <c r="K46" s="3"/>
      <c r="L46" s="3"/>
      <c r="M46" s="3"/>
    </row>
    <row r="47" spans="1:17" ht="24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7" ht="24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</sheetData>
  <sheetProtection algorithmName="SHA-512" hashValue="kyVbYZLsoVRAzVWI8j+WCvfOqBjmuDRvUkVi63vs694jqgyUOB15gEk0LOovs9MIoC4cN44mokPbTYrD+Wge/A==" saltValue="snm+W+MNUzfAeTk9rCJ7gA==" spinCount="100000" sheet="1" objects="1" scenarios="1"/>
  <dataValidations disablePrompts="1" count="8">
    <dataValidation type="whole" allowBlank="1" showInputMessage="1" showErrorMessage="1" sqref="E22 E17" xr:uid="{00000000-0002-0000-0400-000000000000}">
      <formula1>0</formula1>
      <formula2>5</formula2>
    </dataValidation>
    <dataValidation type="whole" allowBlank="1" showInputMessage="1" showErrorMessage="1" sqref="E15" xr:uid="{00000000-0002-0000-0400-000001000000}">
      <formula1>0</formula1>
      <formula2>7</formula2>
    </dataValidation>
    <dataValidation type="whole" allowBlank="1" showInputMessage="1" showErrorMessage="1" sqref="E16 E21" xr:uid="{00000000-0002-0000-0400-000002000000}">
      <formula1>0</formula1>
      <formula2>12</formula2>
    </dataValidation>
    <dataValidation type="list" allowBlank="1" showInputMessage="1" showErrorMessage="1" sqref="L21:L22 E25:F25" xr:uid="{00000000-0002-0000-0400-000003000000}">
      <formula1>$O$13:$O$16</formula1>
    </dataValidation>
    <dataValidation type="date" allowBlank="1" showInputMessage="1" showErrorMessage="1" sqref="I5" xr:uid="{00000000-0002-0000-0400-000004000000}">
      <formula1>1</formula1>
      <formula2>73051</formula2>
    </dataValidation>
    <dataValidation type="whole" allowBlank="1" showInputMessage="1" showErrorMessage="1" sqref="C7:C9" xr:uid="{00000000-0002-0000-0400-000005000000}">
      <formula1>0</formula1>
      <formula2>50</formula2>
    </dataValidation>
    <dataValidation type="list" allowBlank="1" showInputMessage="1" showErrorMessage="1" sqref="L15:M18 C13 L25 M27 I27 I29 F29 F27 B29" xr:uid="{00000000-0002-0000-0400-000006000000}">
      <formula1>$S$13:$S$15</formula1>
    </dataValidation>
    <dataValidation type="custom" allowBlank="1" showInputMessage="1" showErrorMessage="1" errorTitle="ALERT" error="COMMA IS RESTRICTED CHARACTER! CHOOSE ANOTHER DELIMITER." promptTitle="ALERT" prompt="COMMA IS RESTRICTED CHARACTER!_x000a_" sqref="B5 A31 A11 E7:E9" xr:uid="{00000000-0002-0000-0400-000007000000}">
      <formula1>ISERROR(FIND(",",A5))</formula1>
    </dataValidation>
  </dataValidations>
  <printOptions horizontalCentered="1" verticalCentered="1"/>
  <pageMargins left="0.98425196850393704" right="0.39370078740157483" top="0.39370078740157483" bottom="0.39370078740157483" header="0.31496062992125984" footer="0.27559055118110237"/>
  <pageSetup paperSize="9" scale="70" orientation="portrait" horizontalDpi="300" verticalDpi="300" r:id="rId1"/>
  <headerFooter>
    <oddHeader>&amp;C&amp;"-,Bold"ARTICULATED HUMAN SKELETAL REMAINS RECORDING FORM 5/5&amp;R&amp;"-,Bold"PATHOLOGIES</oddHeader>
    <oddFooter>&amp;L&amp;8SKELETOR&amp;G&amp;R&amp;8milOrd 2022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EQ1"/>
  <sheetViews>
    <sheetView workbookViewId="0"/>
  </sheetViews>
  <sheetFormatPr defaultRowHeight="15" x14ac:dyDescent="0.25"/>
  <cols>
    <col min="1" max="1" width="6.85546875" bestFit="1" customWidth="1"/>
    <col min="2" max="2" width="5.5703125" bestFit="1" customWidth="1"/>
    <col min="3" max="3" width="5.7109375" bestFit="1" customWidth="1"/>
    <col min="4" max="4" width="5.5703125" bestFit="1" customWidth="1"/>
    <col min="5" max="5" width="5.28515625" bestFit="1" customWidth="1"/>
    <col min="6" max="6" width="5.7109375" bestFit="1" customWidth="1"/>
    <col min="7" max="7" width="10.28515625" customWidth="1"/>
    <col min="8" max="8" width="9.28515625" bestFit="1" customWidth="1"/>
    <col min="9" max="9" width="6.140625" bestFit="1" customWidth="1"/>
    <col min="10" max="10" width="8.140625" bestFit="1" customWidth="1"/>
    <col min="11" max="11" width="5.5703125" bestFit="1" customWidth="1"/>
    <col min="12" max="12" width="5.85546875" bestFit="1" customWidth="1"/>
    <col min="13" max="13" width="4.85546875" bestFit="1" customWidth="1"/>
    <col min="14" max="14" width="7.85546875" bestFit="1" customWidth="1"/>
    <col min="15" max="15" width="8.140625" bestFit="1" customWidth="1"/>
    <col min="16" max="16" width="7.5703125" bestFit="1" customWidth="1"/>
    <col min="17" max="17" width="7.85546875" bestFit="1" customWidth="1"/>
    <col min="18" max="18" width="8.28515625" bestFit="1" customWidth="1"/>
    <col min="19" max="19" width="8.5703125" bestFit="1" customWidth="1"/>
    <col min="20" max="20" width="8.42578125" bestFit="1" customWidth="1"/>
    <col min="21" max="21" width="8.7109375" bestFit="1" customWidth="1"/>
    <col min="22" max="22" width="7.5703125" bestFit="1" customWidth="1"/>
    <col min="23" max="23" width="7.85546875" bestFit="1" customWidth="1"/>
    <col min="24" max="24" width="7.5703125" bestFit="1" customWidth="1"/>
    <col min="25" max="25" width="7.85546875" bestFit="1" customWidth="1"/>
    <col min="26" max="26" width="8.7109375" bestFit="1" customWidth="1"/>
    <col min="27" max="27" width="9" bestFit="1" customWidth="1"/>
    <col min="28" max="28" width="8.140625" bestFit="1" customWidth="1"/>
    <col min="29" max="29" width="8.42578125" bestFit="1" customWidth="1"/>
    <col min="30" max="30" width="10" bestFit="1" customWidth="1"/>
    <col min="31" max="31" width="10.28515625" bestFit="1" customWidth="1"/>
    <col min="32" max="32" width="7.85546875" bestFit="1" customWidth="1"/>
    <col min="33" max="33" width="8.28515625" bestFit="1" customWidth="1"/>
    <col min="34" max="34" width="7.85546875" bestFit="1" customWidth="1"/>
    <col min="35" max="36" width="8" bestFit="1" customWidth="1"/>
    <col min="37" max="37" width="4.85546875" bestFit="1" customWidth="1"/>
    <col min="38" max="44" width="7.7109375" bestFit="1" customWidth="1"/>
    <col min="45" max="53" width="7.5703125" bestFit="1" customWidth="1"/>
    <col min="54" max="56" width="8.5703125" bestFit="1" customWidth="1"/>
    <col min="57" max="61" width="7.42578125" bestFit="1" customWidth="1"/>
    <col min="62" max="62" width="8" bestFit="1" customWidth="1"/>
    <col min="63" max="63" width="7.85546875" bestFit="1" customWidth="1"/>
    <col min="64" max="65" width="7.7109375" bestFit="1" customWidth="1"/>
    <col min="66" max="66" width="8" bestFit="1" customWidth="1"/>
    <col min="67" max="67" width="8.140625" bestFit="1" customWidth="1"/>
    <col min="68" max="68" width="7.85546875" bestFit="1" customWidth="1"/>
    <col min="69" max="69" width="8.140625" bestFit="1" customWidth="1"/>
    <col min="70" max="70" width="7.5703125" bestFit="1" customWidth="1"/>
    <col min="71" max="71" width="8.28515625" bestFit="1" customWidth="1"/>
    <col min="72" max="72" width="7.7109375" bestFit="1" customWidth="1"/>
    <col min="73" max="73" width="7.85546875" bestFit="1" customWidth="1"/>
    <col min="74" max="74" width="8.140625" bestFit="1" customWidth="1"/>
    <col min="75" max="75" width="9.7109375" bestFit="1" customWidth="1"/>
    <col min="76" max="76" width="10" bestFit="1" customWidth="1"/>
    <col min="77" max="77" width="10.42578125" bestFit="1" customWidth="1"/>
    <col min="78" max="78" width="10.7109375" bestFit="1" customWidth="1"/>
    <col min="79" max="79" width="9.5703125" bestFit="1" customWidth="1"/>
    <col min="80" max="80" width="9.85546875" bestFit="1" customWidth="1"/>
    <col min="81" max="81" width="8.28515625" bestFit="1" customWidth="1"/>
    <col min="82" max="82" width="8" bestFit="1" customWidth="1"/>
    <col min="83" max="83" width="8.42578125" bestFit="1" customWidth="1"/>
    <col min="84" max="84" width="8.5703125" bestFit="1" customWidth="1"/>
    <col min="85" max="85" width="8.85546875" bestFit="1" customWidth="1"/>
    <col min="86" max="86" width="9" bestFit="1" customWidth="1"/>
    <col min="87" max="87" width="8.140625" bestFit="1" customWidth="1"/>
    <col min="88" max="88" width="8.42578125" bestFit="1" customWidth="1"/>
    <col min="89" max="89" width="8.5703125" bestFit="1" customWidth="1"/>
    <col min="90" max="90" width="11.140625" bestFit="1" customWidth="1"/>
    <col min="91" max="91" width="11.42578125" bestFit="1" customWidth="1"/>
    <col min="92" max="92" width="10.42578125" bestFit="1" customWidth="1"/>
    <col min="93" max="93" width="10.7109375" bestFit="1" customWidth="1"/>
    <col min="94" max="94" width="11" customWidth="1"/>
    <col min="95" max="95" width="11.28515625" bestFit="1" customWidth="1"/>
    <col min="96" max="96" width="10.5703125" bestFit="1" customWidth="1"/>
    <col min="97" max="97" width="10.85546875" bestFit="1" customWidth="1"/>
    <col min="98" max="98" width="11.28515625" bestFit="1" customWidth="1"/>
    <col min="99" max="99" width="11.5703125" bestFit="1" customWidth="1"/>
    <col min="100" max="100" width="11" bestFit="1" customWidth="1"/>
    <col min="101" max="101" width="11.28515625" bestFit="1" customWidth="1"/>
    <col min="102" max="102" width="10.28515625" bestFit="1" customWidth="1"/>
    <col min="103" max="103" width="10.5703125" bestFit="1" customWidth="1"/>
    <col min="104" max="104" width="10.85546875" bestFit="1" customWidth="1"/>
    <col min="105" max="105" width="11.140625" bestFit="1" customWidth="1"/>
    <col min="106" max="106" width="10.42578125" bestFit="1" customWidth="1"/>
    <col min="107" max="107" width="10.7109375" customWidth="1"/>
    <col min="108" max="108" width="11.140625" bestFit="1" customWidth="1"/>
    <col min="109" max="109" width="11.42578125" bestFit="1" customWidth="1"/>
    <col min="110" max="110" width="10.7109375" bestFit="1" customWidth="1"/>
    <col min="111" max="111" width="11" bestFit="1" customWidth="1"/>
    <col min="112" max="112" width="10" bestFit="1" customWidth="1"/>
    <col min="113" max="113" width="10.28515625" bestFit="1" customWidth="1"/>
    <col min="114" max="114" width="10.5703125" bestFit="1" customWidth="1"/>
    <col min="115" max="115" width="10.85546875" bestFit="1" customWidth="1"/>
    <col min="116" max="116" width="10.140625" bestFit="1" customWidth="1"/>
    <col min="117" max="117" width="10.42578125" bestFit="1" customWidth="1"/>
    <col min="118" max="118" width="10.85546875" bestFit="1" customWidth="1"/>
    <col min="119" max="119" width="11.140625" bestFit="1" customWidth="1"/>
    <col min="120" max="120" width="10.140625" bestFit="1" customWidth="1"/>
    <col min="121" max="121" width="10.42578125" bestFit="1" customWidth="1"/>
    <col min="122" max="122" width="9.42578125" bestFit="1" customWidth="1"/>
    <col min="123" max="123" width="9.7109375" bestFit="1" customWidth="1"/>
    <col min="124" max="124" width="10" bestFit="1" customWidth="1"/>
    <col min="125" max="125" width="10.28515625" bestFit="1" customWidth="1"/>
    <col min="126" max="126" width="9.5703125" bestFit="1" customWidth="1"/>
    <col min="127" max="127" width="9.85546875" bestFit="1" customWidth="1"/>
    <col min="128" max="128" width="10.28515625" bestFit="1" customWidth="1"/>
    <col min="129" max="129" width="10.5703125" bestFit="1" customWidth="1"/>
    <col min="130" max="130" width="9.7109375" bestFit="1" customWidth="1"/>
    <col min="131" max="131" width="10" bestFit="1" customWidth="1"/>
    <col min="132" max="132" width="9" bestFit="1" customWidth="1"/>
    <col min="133" max="133" width="9.28515625" bestFit="1" customWidth="1"/>
    <col min="134" max="134" width="9.5703125" bestFit="1" customWidth="1"/>
    <col min="135" max="135" width="9.85546875" bestFit="1" customWidth="1"/>
    <col min="137" max="137" width="9.42578125" bestFit="1" customWidth="1"/>
    <col min="138" max="138" width="9.85546875" bestFit="1" customWidth="1"/>
    <col min="139" max="139" width="10.140625" bestFit="1" customWidth="1"/>
    <col min="140" max="140" width="9.7109375" bestFit="1" customWidth="1"/>
    <col min="141" max="141" width="10" bestFit="1" customWidth="1"/>
    <col min="142" max="142" width="9" bestFit="1" customWidth="1"/>
    <col min="143" max="143" width="9.28515625" bestFit="1" customWidth="1"/>
    <col min="144" max="144" width="9.5703125" bestFit="1" customWidth="1"/>
    <col min="145" max="145" width="9.85546875" bestFit="1" customWidth="1"/>
    <col min="147" max="147" width="9.42578125" bestFit="1" customWidth="1"/>
    <col min="148" max="148" width="9.85546875" bestFit="1" customWidth="1"/>
    <col min="149" max="149" width="10.140625" bestFit="1" customWidth="1"/>
    <col min="150" max="150" width="7.7109375" bestFit="1" customWidth="1"/>
    <col min="151" max="151" width="8" bestFit="1" customWidth="1"/>
    <col min="152" max="152" width="9.5703125" bestFit="1" customWidth="1"/>
    <col min="153" max="153" width="9.85546875" bestFit="1" customWidth="1"/>
    <col min="154" max="154" width="7.7109375" bestFit="1" customWidth="1"/>
    <col min="155" max="155" width="8" bestFit="1" customWidth="1"/>
    <col min="156" max="156" width="7.5703125" bestFit="1" customWidth="1"/>
    <col min="157" max="157" width="7.85546875" bestFit="1" customWidth="1"/>
    <col min="158" max="158" width="7.7109375" bestFit="1" customWidth="1"/>
    <col min="159" max="159" width="8" bestFit="1" customWidth="1"/>
    <col min="160" max="160" width="7.42578125" bestFit="1" customWidth="1"/>
    <col min="161" max="161" width="7.7109375" bestFit="1" customWidth="1"/>
    <col min="162" max="162" width="7.85546875" bestFit="1" customWidth="1"/>
    <col min="163" max="163" width="8" bestFit="1" customWidth="1"/>
    <col min="164" max="164" width="8.28515625" bestFit="1" customWidth="1"/>
    <col min="165" max="165" width="8.42578125" bestFit="1" customWidth="1"/>
    <col min="166" max="166" width="7.7109375" bestFit="1" customWidth="1"/>
    <col min="167" max="167" width="8" bestFit="1" customWidth="1"/>
    <col min="168" max="168" width="8.140625" bestFit="1" customWidth="1"/>
    <col min="169" max="169" width="8.5703125" bestFit="1" customWidth="1"/>
    <col min="170" max="170" width="6.5703125" bestFit="1" customWidth="1"/>
    <col min="171" max="171" width="8.140625" bestFit="1" customWidth="1"/>
    <col min="173" max="173" width="8.7109375" bestFit="1" customWidth="1"/>
    <col min="174" max="174" width="8.28515625" bestFit="1" customWidth="1"/>
    <col min="175" max="175" width="9" bestFit="1" customWidth="1"/>
    <col min="176" max="177" width="8.7109375" bestFit="1" customWidth="1"/>
    <col min="178" max="178" width="9.28515625" bestFit="1" customWidth="1"/>
    <col min="179" max="179" width="9.5703125" bestFit="1" customWidth="1"/>
    <col min="180" max="180" width="8.7109375" bestFit="1" customWidth="1"/>
    <col min="181" max="181" width="8.85546875" bestFit="1" customWidth="1"/>
    <col min="182" max="182" width="7.28515625" bestFit="1" customWidth="1"/>
    <col min="183" max="184" width="9" bestFit="1" customWidth="1"/>
    <col min="186" max="186" width="8.85546875" bestFit="1" customWidth="1"/>
    <col min="187" max="187" width="7.85546875" bestFit="1" customWidth="1"/>
    <col min="188" max="188" width="7.5703125" bestFit="1" customWidth="1"/>
    <col min="189" max="189" width="7.85546875" bestFit="1" customWidth="1"/>
    <col min="190" max="190" width="9.28515625" bestFit="1" customWidth="1"/>
    <col min="191" max="191" width="7.28515625" bestFit="1" customWidth="1"/>
    <col min="192" max="192" width="8.28515625" bestFit="1" customWidth="1"/>
    <col min="193" max="193" width="10.42578125" bestFit="1" customWidth="1"/>
    <col min="194" max="194" width="10.28515625" bestFit="1" customWidth="1"/>
    <col min="195" max="195" width="10" bestFit="1" customWidth="1"/>
    <col min="196" max="196" width="10.42578125" bestFit="1" customWidth="1"/>
    <col min="197" max="197" width="10.28515625" bestFit="1" customWidth="1"/>
    <col min="198" max="198" width="10" bestFit="1" customWidth="1"/>
    <col min="199" max="199" width="11" bestFit="1" customWidth="1"/>
    <col min="200" max="200" width="10.7109375" bestFit="1" customWidth="1"/>
    <col min="201" max="201" width="10.5703125" bestFit="1" customWidth="1"/>
    <col min="202" max="202" width="10.7109375" bestFit="1" customWidth="1"/>
    <col min="203" max="203" width="10.85546875" bestFit="1" customWidth="1"/>
    <col min="204" max="204" width="10.28515625" bestFit="1" customWidth="1"/>
    <col min="205" max="205" width="10.42578125" bestFit="1" customWidth="1"/>
    <col min="206" max="206" width="10.28515625" bestFit="1" customWidth="1"/>
    <col min="207" max="207" width="10.5703125" bestFit="1" customWidth="1"/>
    <col min="208" max="208" width="10.7109375" bestFit="1" customWidth="1"/>
    <col min="209" max="209" width="10.140625" bestFit="1" customWidth="1"/>
    <col min="210" max="210" width="10.42578125" bestFit="1" customWidth="1"/>
    <col min="211" max="211" width="10.140625" bestFit="1" customWidth="1"/>
    <col min="212" max="212" width="10.42578125" bestFit="1" customWidth="1"/>
    <col min="213" max="213" width="10.5703125" bestFit="1" customWidth="1"/>
    <col min="214" max="214" width="10.140625" bestFit="1" customWidth="1"/>
    <col min="215" max="215" width="10.42578125" bestFit="1" customWidth="1"/>
    <col min="216" max="216" width="11.140625" bestFit="1" customWidth="1"/>
    <col min="217" max="217" width="10.140625" bestFit="1" customWidth="1"/>
    <col min="218" max="218" width="10.42578125" bestFit="1" customWidth="1"/>
    <col min="219" max="219" width="10.28515625" bestFit="1" customWidth="1"/>
    <col min="220" max="221" width="10.5703125" bestFit="1" customWidth="1"/>
    <col min="222" max="222" width="10.85546875" bestFit="1" customWidth="1"/>
    <col min="223" max="223" width="11" bestFit="1" customWidth="1"/>
    <col min="224" max="225" width="11.28515625" bestFit="1" customWidth="1"/>
    <col min="226" max="226" width="11.5703125" bestFit="1" customWidth="1"/>
    <col min="227" max="227" width="10" bestFit="1" customWidth="1"/>
    <col min="228" max="228" width="10.28515625" bestFit="1" customWidth="1"/>
    <col min="229" max="229" width="10.85546875" bestFit="1" customWidth="1"/>
    <col min="230" max="231" width="11.140625" bestFit="1" customWidth="1"/>
    <col min="232" max="232" width="11.42578125" bestFit="1" customWidth="1"/>
    <col min="233" max="233" width="10.42578125" bestFit="1" customWidth="1"/>
    <col min="234" max="234" width="10.7109375" bestFit="1" customWidth="1"/>
    <col min="235" max="235" width="10.140625" bestFit="1" customWidth="1"/>
    <col min="236" max="236" width="10.42578125" bestFit="1" customWidth="1"/>
    <col min="237" max="237" width="11" bestFit="1" customWidth="1"/>
    <col min="238" max="239" width="11.28515625" bestFit="1" customWidth="1"/>
    <col min="240" max="240" width="11.5703125" bestFit="1" customWidth="1"/>
    <col min="241" max="241" width="10.140625" bestFit="1" customWidth="1"/>
    <col min="242" max="242" width="10.42578125" bestFit="1" customWidth="1"/>
    <col min="243" max="243" width="10.7109375" bestFit="1" customWidth="1"/>
    <col min="244" max="244" width="11" bestFit="1" customWidth="1"/>
    <col min="245" max="245" width="9.42578125" bestFit="1" customWidth="1"/>
    <col min="246" max="246" width="9.7109375" bestFit="1" customWidth="1"/>
    <col min="247" max="247" width="9.42578125" bestFit="1" customWidth="1"/>
    <col min="248" max="248" width="9.7109375" bestFit="1" customWidth="1"/>
    <col min="249" max="249" width="9.5703125" bestFit="1" customWidth="1"/>
    <col min="250" max="251" width="9.85546875" bestFit="1" customWidth="1"/>
    <col min="252" max="252" width="10.140625" bestFit="1" customWidth="1"/>
    <col min="253" max="253" width="9.42578125" bestFit="1" customWidth="1"/>
    <col min="254" max="255" width="9.7109375" bestFit="1" customWidth="1"/>
    <col min="256" max="256" width="10" bestFit="1" customWidth="1"/>
    <col min="257" max="257" width="10.28515625" bestFit="1" customWidth="1"/>
    <col min="258" max="259" width="10.5703125" bestFit="1" customWidth="1"/>
    <col min="260" max="260" width="10.85546875" bestFit="1" customWidth="1"/>
    <col min="261" max="261" width="10.28515625" bestFit="1" customWidth="1"/>
    <col min="262" max="262" width="10.5703125" bestFit="1" customWidth="1"/>
    <col min="263" max="263" width="9.42578125" bestFit="1" customWidth="1"/>
    <col min="264" max="265" width="9.7109375" bestFit="1" customWidth="1"/>
    <col min="266" max="266" width="10" bestFit="1" customWidth="1"/>
    <col min="267" max="267" width="9.5703125" bestFit="1" customWidth="1"/>
    <col min="268" max="268" width="9.85546875" bestFit="1" customWidth="1"/>
    <col min="269" max="269" width="10.28515625" bestFit="1" customWidth="1"/>
    <col min="270" max="271" width="10.5703125" bestFit="1" customWidth="1"/>
    <col min="272" max="272" width="10.85546875" bestFit="1" customWidth="1"/>
    <col min="273" max="273" width="10.28515625" bestFit="1" customWidth="1"/>
    <col min="274" max="274" width="10.5703125" bestFit="1" customWidth="1"/>
    <col min="275" max="275" width="9.5703125" bestFit="1" customWidth="1"/>
    <col min="276" max="276" width="9.85546875" bestFit="1" customWidth="1"/>
    <col min="277" max="277" width="10.42578125" bestFit="1" customWidth="1"/>
    <col min="278" max="278" width="10.7109375" bestFit="1" customWidth="1"/>
    <col min="279" max="279" width="9.42578125" bestFit="1" customWidth="1"/>
    <col min="280" max="280" width="9.7109375" bestFit="1" customWidth="1"/>
    <col min="281" max="281" width="9.28515625" bestFit="1" customWidth="1"/>
    <col min="282" max="282" width="9.5703125" bestFit="1" customWidth="1"/>
    <col min="283" max="283" width="9" bestFit="1" customWidth="1"/>
    <col min="284" max="284" width="9.28515625" bestFit="1" customWidth="1"/>
    <col min="285" max="285" width="8.85546875" bestFit="1" customWidth="1"/>
    <col min="287" max="287" width="8.42578125" bestFit="1" customWidth="1"/>
    <col min="288" max="288" width="8.7109375" bestFit="1" customWidth="1"/>
    <col min="289" max="289" width="8.42578125" bestFit="1" customWidth="1"/>
    <col min="290" max="290" width="8.7109375" bestFit="1" customWidth="1"/>
    <col min="291" max="291" width="8.85546875" bestFit="1" customWidth="1"/>
    <col min="293" max="293" width="6.5703125" bestFit="1" customWidth="1"/>
    <col min="294" max="294" width="8.140625" bestFit="1" customWidth="1"/>
    <col min="295" max="296" width="9.85546875" bestFit="1" customWidth="1"/>
    <col min="297" max="297" width="9.42578125" bestFit="1" customWidth="1"/>
    <col min="298" max="299" width="11" bestFit="1" customWidth="1"/>
    <col min="300" max="301" width="8.5703125" bestFit="1" customWidth="1"/>
    <col min="302" max="302" width="8.140625" bestFit="1" customWidth="1"/>
    <col min="305" max="307" width="9.7109375" bestFit="1" customWidth="1"/>
    <col min="308" max="309" width="10.140625" bestFit="1" customWidth="1"/>
    <col min="310" max="310" width="9.7109375" bestFit="1" customWidth="1"/>
    <col min="311" max="312" width="11.28515625" bestFit="1" customWidth="1"/>
    <col min="313" max="314" width="8.85546875" bestFit="1" customWidth="1"/>
    <col min="315" max="315" width="8.42578125" bestFit="1" customWidth="1"/>
    <col min="316" max="317" width="9.42578125" bestFit="1" customWidth="1"/>
    <col min="318" max="320" width="10" bestFit="1" customWidth="1"/>
    <col min="321" max="322" width="10.140625" bestFit="1" customWidth="1"/>
    <col min="323" max="323" width="9.7109375" bestFit="1" customWidth="1"/>
    <col min="324" max="325" width="11.28515625" bestFit="1" customWidth="1"/>
    <col min="326" max="327" width="8.85546875" bestFit="1" customWidth="1"/>
    <col min="328" max="328" width="8.42578125" bestFit="1" customWidth="1"/>
    <col min="329" max="330" width="9.42578125" bestFit="1" customWidth="1"/>
    <col min="331" max="333" width="10" bestFit="1" customWidth="1"/>
    <col min="334" max="335" width="10.42578125" bestFit="1" customWidth="1"/>
    <col min="336" max="336" width="10" bestFit="1" customWidth="1"/>
    <col min="337" max="338" width="11.5703125" bestFit="1" customWidth="1"/>
    <col min="341" max="341" width="8.7109375" bestFit="1" customWidth="1"/>
    <col min="342" max="343" width="9.7109375" bestFit="1" customWidth="1"/>
    <col min="344" max="348" width="10.28515625" bestFit="1" customWidth="1"/>
    <col min="349" max="349" width="9.85546875" bestFit="1" customWidth="1"/>
    <col min="350" max="351" width="11.42578125" bestFit="1" customWidth="1"/>
    <col min="352" max="353" width="9" bestFit="1" customWidth="1"/>
    <col min="354" max="354" width="8.5703125" bestFit="1" customWidth="1"/>
    <col min="355" max="356" width="9.5703125" bestFit="1" customWidth="1"/>
    <col min="357" max="359" width="10.140625" bestFit="1" customWidth="1"/>
    <col min="360" max="361" width="10.5703125" bestFit="1" customWidth="1"/>
    <col min="362" max="362" width="10.140625" bestFit="1" customWidth="1"/>
    <col min="363" max="364" width="11.7109375" bestFit="1" customWidth="1"/>
    <col min="365" max="366" width="9.28515625" bestFit="1" customWidth="1"/>
    <col min="367" max="367" width="8.85546875" bestFit="1" customWidth="1"/>
    <col min="368" max="369" width="9.85546875" bestFit="1" customWidth="1"/>
    <col min="370" max="372" width="10.42578125" bestFit="1" customWidth="1"/>
    <col min="373" max="374" width="10.5703125" bestFit="1" customWidth="1"/>
    <col min="375" max="375" width="10.140625" bestFit="1" customWidth="1"/>
    <col min="376" max="377" width="11.7109375" bestFit="1" customWidth="1"/>
    <col min="378" max="379" width="9.28515625" bestFit="1" customWidth="1"/>
    <col min="380" max="380" width="8.85546875" bestFit="1" customWidth="1"/>
    <col min="381" max="382" width="9.85546875" bestFit="1" customWidth="1"/>
    <col min="383" max="385" width="10.42578125" bestFit="1" customWidth="1"/>
    <col min="386" max="387" width="10.85546875" bestFit="1" customWidth="1"/>
    <col min="388" max="388" width="10.42578125" bestFit="1" customWidth="1"/>
    <col min="389" max="390" width="12" bestFit="1" customWidth="1"/>
    <col min="391" max="392" width="9.5703125" bestFit="1" customWidth="1"/>
    <col min="394" max="395" width="10.140625" bestFit="1" customWidth="1"/>
    <col min="396" max="398" width="10.7109375" bestFit="1" customWidth="1"/>
    <col min="399" max="400" width="10" bestFit="1" customWidth="1"/>
    <col min="401" max="401" width="9.5703125" bestFit="1" customWidth="1"/>
    <col min="402" max="403" width="11.140625" bestFit="1" customWidth="1"/>
    <col min="404" max="405" width="8.7109375" bestFit="1" customWidth="1"/>
    <col min="406" max="406" width="8.28515625" bestFit="1" customWidth="1"/>
    <col min="407" max="408" width="9.28515625" bestFit="1" customWidth="1"/>
    <col min="409" max="411" width="9.85546875" bestFit="1" customWidth="1"/>
    <col min="412" max="413" width="10.28515625" bestFit="1" customWidth="1"/>
    <col min="414" max="414" width="9.85546875" bestFit="1" customWidth="1"/>
    <col min="415" max="416" width="11.42578125" bestFit="1" customWidth="1"/>
    <col min="417" max="418" width="9" bestFit="1" customWidth="1"/>
    <col min="419" max="419" width="8.5703125" bestFit="1" customWidth="1"/>
    <col min="420" max="421" width="9.5703125" bestFit="1" customWidth="1"/>
    <col min="422" max="424" width="10.140625" bestFit="1" customWidth="1"/>
    <col min="425" max="426" width="10.28515625" bestFit="1" customWidth="1"/>
    <col min="427" max="427" width="9.85546875" bestFit="1" customWidth="1"/>
    <col min="428" max="429" width="11.42578125" bestFit="1" customWidth="1"/>
    <col min="430" max="431" width="9" bestFit="1" customWidth="1"/>
    <col min="432" max="432" width="8.5703125" bestFit="1" customWidth="1"/>
    <col min="433" max="434" width="9.5703125" bestFit="1" customWidth="1"/>
    <col min="435" max="437" width="10.140625" bestFit="1" customWidth="1"/>
    <col min="438" max="439" width="10.5703125" bestFit="1" customWidth="1"/>
    <col min="440" max="440" width="10.140625" bestFit="1" customWidth="1"/>
    <col min="441" max="442" width="11.7109375" bestFit="1" customWidth="1"/>
    <col min="443" max="444" width="9.28515625" bestFit="1" customWidth="1"/>
    <col min="445" max="445" width="8.85546875" bestFit="1" customWidth="1"/>
    <col min="446" max="447" width="9.85546875" bestFit="1" customWidth="1"/>
    <col min="448" max="450" width="10.42578125" bestFit="1" customWidth="1"/>
    <col min="451" max="452" width="9.7109375" bestFit="1" customWidth="1"/>
    <col min="453" max="453" width="9.28515625" bestFit="1" customWidth="1"/>
    <col min="454" max="455" width="10.85546875" bestFit="1" customWidth="1"/>
    <col min="456" max="457" width="8.42578125" bestFit="1" customWidth="1"/>
    <col min="458" max="458" width="8" bestFit="1" customWidth="1"/>
    <col min="459" max="460" width="9" bestFit="1" customWidth="1"/>
    <col min="461" max="463" width="9.5703125" bestFit="1" customWidth="1"/>
    <col min="464" max="465" width="10" bestFit="1" customWidth="1"/>
    <col min="466" max="466" width="9.5703125" bestFit="1" customWidth="1"/>
    <col min="467" max="468" width="11.140625" bestFit="1" customWidth="1"/>
    <col min="469" max="470" width="8.7109375" bestFit="1" customWidth="1"/>
    <col min="471" max="471" width="8.28515625" bestFit="1" customWidth="1"/>
    <col min="472" max="473" width="9.28515625" bestFit="1" customWidth="1"/>
    <col min="474" max="476" width="9.85546875" bestFit="1" customWidth="1"/>
    <col min="477" max="478" width="10" bestFit="1" customWidth="1"/>
    <col min="479" max="479" width="9.5703125" bestFit="1" customWidth="1"/>
    <col min="480" max="481" width="11.140625" bestFit="1" customWidth="1"/>
    <col min="482" max="483" width="8.7109375" bestFit="1" customWidth="1"/>
    <col min="484" max="484" width="8.28515625" bestFit="1" customWidth="1"/>
    <col min="485" max="486" width="9.28515625" bestFit="1" customWidth="1"/>
    <col min="487" max="489" width="9.85546875" bestFit="1" customWidth="1"/>
    <col min="490" max="491" width="10.28515625" bestFit="1" customWidth="1"/>
    <col min="492" max="492" width="9.85546875" bestFit="1" customWidth="1"/>
    <col min="493" max="494" width="11.42578125" bestFit="1" customWidth="1"/>
    <col min="495" max="496" width="9" bestFit="1" customWidth="1"/>
    <col min="497" max="497" width="8.5703125" bestFit="1" customWidth="1"/>
    <col min="498" max="499" width="9.5703125" bestFit="1" customWidth="1"/>
    <col min="500" max="502" width="10.140625" bestFit="1" customWidth="1"/>
    <col min="503" max="504" width="9.42578125" bestFit="1" customWidth="1"/>
    <col min="505" max="505" width="9" bestFit="1" customWidth="1"/>
    <col min="506" max="507" width="10.5703125" bestFit="1" customWidth="1"/>
    <col min="508" max="509" width="8.140625" bestFit="1" customWidth="1"/>
    <col min="510" max="510" width="7.7109375" bestFit="1" customWidth="1"/>
    <col min="511" max="512" width="8.7109375" bestFit="1" customWidth="1"/>
    <col min="513" max="515" width="9.28515625" bestFit="1" customWidth="1"/>
    <col min="516" max="517" width="9.7109375" bestFit="1" customWidth="1"/>
    <col min="518" max="518" width="9.28515625" bestFit="1" customWidth="1"/>
    <col min="519" max="520" width="10.85546875" bestFit="1" customWidth="1"/>
    <col min="521" max="522" width="8.42578125" bestFit="1" customWidth="1"/>
    <col min="523" max="523" width="8" bestFit="1" customWidth="1"/>
    <col min="524" max="525" width="9" bestFit="1" customWidth="1"/>
    <col min="526" max="528" width="9.5703125" bestFit="1" customWidth="1"/>
    <col min="529" max="530" width="9.7109375" bestFit="1" customWidth="1"/>
    <col min="531" max="531" width="9.28515625" bestFit="1" customWidth="1"/>
    <col min="532" max="533" width="10.85546875" bestFit="1" customWidth="1"/>
    <col min="534" max="535" width="8.42578125" bestFit="1" customWidth="1"/>
    <col min="536" max="536" width="8" bestFit="1" customWidth="1"/>
    <col min="537" max="538" width="9" bestFit="1" customWidth="1"/>
    <col min="539" max="541" width="9.5703125" bestFit="1" customWidth="1"/>
    <col min="542" max="543" width="10" bestFit="1" customWidth="1"/>
    <col min="544" max="544" width="9.5703125" bestFit="1" customWidth="1"/>
    <col min="545" max="546" width="11.140625" bestFit="1" customWidth="1"/>
    <col min="547" max="548" width="8.7109375" bestFit="1" customWidth="1"/>
    <col min="549" max="549" width="8.28515625" bestFit="1" customWidth="1"/>
    <col min="550" max="551" width="9.28515625" bestFit="1" customWidth="1"/>
    <col min="552" max="554" width="9.85546875" bestFit="1" customWidth="1"/>
    <col min="555" max="556" width="10" bestFit="1" customWidth="1"/>
    <col min="557" max="557" width="9.5703125" bestFit="1" customWidth="1"/>
    <col min="558" max="559" width="11.140625" bestFit="1" customWidth="1"/>
    <col min="560" max="561" width="8.7109375" bestFit="1" customWidth="1"/>
    <col min="562" max="562" width="8.28515625" bestFit="1" customWidth="1"/>
    <col min="563" max="564" width="9.28515625" bestFit="1" customWidth="1"/>
    <col min="565" max="567" width="9.85546875" bestFit="1" customWidth="1"/>
    <col min="568" max="569" width="10.28515625" bestFit="1" customWidth="1"/>
    <col min="570" max="570" width="9.85546875" bestFit="1" customWidth="1"/>
    <col min="571" max="572" width="11.42578125" bestFit="1" customWidth="1"/>
    <col min="573" max="574" width="9" bestFit="1" customWidth="1"/>
    <col min="575" max="575" width="8.5703125" bestFit="1" customWidth="1"/>
    <col min="576" max="577" width="9.5703125" bestFit="1" customWidth="1"/>
    <col min="578" max="580" width="10.140625" bestFit="1" customWidth="1"/>
    <col min="581" max="582" width="10.28515625" bestFit="1" customWidth="1"/>
    <col min="583" max="583" width="9.85546875" bestFit="1" customWidth="1"/>
    <col min="584" max="585" width="11.42578125" bestFit="1" customWidth="1"/>
    <col min="586" max="587" width="9" bestFit="1" customWidth="1"/>
    <col min="588" max="588" width="8.5703125" bestFit="1" customWidth="1"/>
    <col min="589" max="590" width="9.5703125" bestFit="1" customWidth="1"/>
    <col min="591" max="593" width="10.140625" bestFit="1" customWidth="1"/>
    <col min="594" max="595" width="10.5703125" bestFit="1" customWidth="1"/>
    <col min="596" max="596" width="10.140625" bestFit="1" customWidth="1"/>
    <col min="597" max="598" width="11.7109375" bestFit="1" customWidth="1"/>
    <col min="599" max="600" width="9.28515625" bestFit="1" customWidth="1"/>
    <col min="601" max="601" width="8.85546875" bestFit="1" customWidth="1"/>
    <col min="602" max="603" width="9.85546875" bestFit="1" customWidth="1"/>
    <col min="604" max="606" width="10.42578125" bestFit="1" customWidth="1"/>
    <col min="607" max="608" width="10.140625" bestFit="1" customWidth="1"/>
    <col min="609" max="609" width="9.7109375" bestFit="1" customWidth="1"/>
    <col min="610" max="611" width="11.28515625" bestFit="1" customWidth="1"/>
    <col min="612" max="613" width="8.85546875" bestFit="1" customWidth="1"/>
    <col min="614" max="614" width="8.42578125" bestFit="1" customWidth="1"/>
    <col min="615" max="616" width="9.42578125" bestFit="1" customWidth="1"/>
    <col min="617" max="619" width="10" bestFit="1" customWidth="1"/>
    <col min="620" max="621" width="10.42578125" bestFit="1" customWidth="1"/>
    <col min="622" max="622" width="10" bestFit="1" customWidth="1"/>
    <col min="623" max="624" width="11.5703125" bestFit="1" customWidth="1"/>
    <col min="627" max="627" width="8.7109375" bestFit="1" customWidth="1"/>
    <col min="628" max="629" width="9.7109375" bestFit="1" customWidth="1"/>
    <col min="630" max="632" width="10.28515625" bestFit="1" customWidth="1"/>
    <col min="633" max="634" width="10.42578125" bestFit="1" customWidth="1"/>
    <col min="635" max="635" width="10" bestFit="1" customWidth="1"/>
    <col min="636" max="637" width="11.5703125" bestFit="1" customWidth="1"/>
    <col min="640" max="640" width="8.7109375" bestFit="1" customWidth="1"/>
    <col min="641" max="642" width="9.7109375" bestFit="1" customWidth="1"/>
    <col min="643" max="645" width="10.28515625" bestFit="1" customWidth="1"/>
    <col min="646" max="647" width="10.7109375" bestFit="1" customWidth="1"/>
    <col min="648" max="648" width="10.28515625" bestFit="1" customWidth="1"/>
    <col min="649" max="650" width="11.85546875" bestFit="1" customWidth="1"/>
    <col min="651" max="652" width="9.42578125" bestFit="1" customWidth="1"/>
    <col min="653" max="653" width="9" bestFit="1" customWidth="1"/>
    <col min="654" max="655" width="10" bestFit="1" customWidth="1"/>
    <col min="656" max="658" width="10.5703125" bestFit="1" customWidth="1"/>
    <col min="659" max="660" width="8.7109375" bestFit="1" customWidth="1"/>
    <col min="661" max="661" width="8.28515625" bestFit="1" customWidth="1"/>
    <col min="662" max="663" width="9.28515625" bestFit="1" customWidth="1"/>
    <col min="664" max="666" width="9.85546875" bestFit="1" customWidth="1"/>
    <col min="667" max="668" width="9" bestFit="1" customWidth="1"/>
    <col min="669" max="669" width="8.5703125" bestFit="1" customWidth="1"/>
    <col min="670" max="671" width="9.5703125" bestFit="1" customWidth="1"/>
    <col min="672" max="674" width="10.140625" bestFit="1" customWidth="1"/>
    <col min="675" max="676" width="9" bestFit="1" customWidth="1"/>
    <col min="677" max="677" width="8.5703125" bestFit="1" customWidth="1"/>
    <col min="678" max="679" width="9.5703125" bestFit="1" customWidth="1"/>
    <col min="680" max="682" width="10.140625" bestFit="1" customWidth="1"/>
    <col min="683" max="684" width="9.28515625" bestFit="1" customWidth="1"/>
    <col min="685" max="685" width="8.85546875" bestFit="1" customWidth="1"/>
    <col min="686" max="687" width="9.85546875" bestFit="1" customWidth="1"/>
    <col min="688" max="690" width="10.42578125" bestFit="1" customWidth="1"/>
    <col min="691" max="692" width="8.5703125" bestFit="1" customWidth="1"/>
    <col min="693" max="693" width="8.140625" bestFit="1" customWidth="1"/>
    <col min="696" max="698" width="9.7109375" bestFit="1" customWidth="1"/>
    <col min="699" max="700" width="8.85546875" bestFit="1" customWidth="1"/>
    <col min="701" max="701" width="8.42578125" bestFit="1" customWidth="1"/>
    <col min="702" max="703" width="9.42578125" bestFit="1" customWidth="1"/>
    <col min="704" max="706" width="10" bestFit="1" customWidth="1"/>
    <col min="707" max="708" width="8.85546875" bestFit="1" customWidth="1"/>
    <col min="709" max="709" width="8.42578125" bestFit="1" customWidth="1"/>
    <col min="710" max="711" width="9.42578125" bestFit="1" customWidth="1"/>
    <col min="712" max="714" width="10" bestFit="1" customWidth="1"/>
    <col min="717" max="717" width="8.7109375" bestFit="1" customWidth="1"/>
    <col min="718" max="719" width="9.7109375" bestFit="1" customWidth="1"/>
    <col min="720" max="722" width="10.28515625" bestFit="1" customWidth="1"/>
    <col min="723" max="724" width="9.42578125" bestFit="1" customWidth="1"/>
    <col min="725" max="725" width="9" bestFit="1" customWidth="1"/>
    <col min="726" max="727" width="10" bestFit="1" customWidth="1"/>
    <col min="728" max="730" width="10.5703125" bestFit="1" customWidth="1"/>
    <col min="731" max="732" width="9.7109375" bestFit="1" customWidth="1"/>
    <col min="733" max="733" width="9.28515625" bestFit="1" customWidth="1"/>
    <col min="734" max="735" width="10.28515625" bestFit="1" customWidth="1"/>
    <col min="736" max="738" width="10.85546875" bestFit="1" customWidth="1"/>
    <col min="739" max="740" width="9.7109375" bestFit="1" customWidth="1"/>
    <col min="741" max="741" width="9.28515625" bestFit="1" customWidth="1"/>
    <col min="742" max="743" width="10.28515625" bestFit="1" customWidth="1"/>
    <col min="744" max="746" width="10.85546875" bestFit="1" customWidth="1"/>
    <col min="747" max="748" width="10" bestFit="1" customWidth="1"/>
    <col min="749" max="749" width="9.5703125" bestFit="1" customWidth="1"/>
    <col min="750" max="751" width="10.5703125" bestFit="1" customWidth="1"/>
    <col min="752" max="754" width="11.140625" bestFit="1" customWidth="1"/>
    <col min="755" max="755" width="11" customWidth="1"/>
    <col min="756" max="758" width="10.85546875" bestFit="1" customWidth="1"/>
    <col min="759" max="759" width="8.42578125" bestFit="1" customWidth="1"/>
    <col min="760" max="762" width="10.42578125" bestFit="1" customWidth="1"/>
    <col min="763" max="763" width="11.28515625" bestFit="1" customWidth="1"/>
    <col min="764" max="766" width="11.140625" bestFit="1" customWidth="1"/>
    <col min="767" max="767" width="10.85546875" bestFit="1" customWidth="1"/>
    <col min="768" max="770" width="10.7109375" bestFit="1" customWidth="1"/>
    <col min="771" max="771" width="10.85546875" bestFit="1" customWidth="1"/>
    <col min="772" max="774" width="10.7109375" bestFit="1" customWidth="1"/>
    <col min="775" max="775" width="11.140625" bestFit="1" customWidth="1"/>
    <col min="776" max="778" width="11" bestFit="1" customWidth="1"/>
    <col min="779" max="779" width="9" bestFit="1" customWidth="1"/>
    <col min="780" max="780" width="9" customWidth="1"/>
    <col min="781" max="781" width="10.28515625" customWidth="1"/>
    <col min="782" max="788" width="9" customWidth="1"/>
    <col min="789" max="789" width="7.7109375" bestFit="1" customWidth="1"/>
    <col min="790" max="790" width="11.140625" bestFit="1" customWidth="1"/>
    <col min="791" max="791" width="11" bestFit="1" customWidth="1"/>
    <col min="792" max="792" width="10.85546875" bestFit="1" customWidth="1"/>
    <col min="793" max="793" width="10.140625" bestFit="1" customWidth="1"/>
    <col min="794" max="794" width="10.42578125" bestFit="1" customWidth="1"/>
    <col min="795" max="795" width="10.140625" bestFit="1" customWidth="1"/>
    <col min="796" max="797" width="10.42578125" bestFit="1" customWidth="1"/>
    <col min="798" max="798" width="10.7109375" bestFit="1" customWidth="1"/>
    <col min="799" max="799" width="10.28515625" bestFit="1" customWidth="1"/>
    <col min="800" max="800" width="10.5703125" bestFit="1" customWidth="1"/>
    <col min="801" max="801" width="10.140625" bestFit="1" customWidth="1"/>
    <col min="802" max="802" width="10.42578125" bestFit="1" customWidth="1"/>
    <col min="803" max="803" width="10.140625" bestFit="1" customWidth="1"/>
    <col min="804" max="805" width="10.42578125" bestFit="1" customWidth="1"/>
    <col min="806" max="806" width="10.7109375" bestFit="1" customWidth="1"/>
    <col min="807" max="807" width="10.28515625" bestFit="1" customWidth="1"/>
    <col min="808" max="808" width="10.5703125" bestFit="1" customWidth="1"/>
    <col min="809" max="809" width="11" bestFit="1" customWidth="1"/>
    <col min="810" max="810" width="10.85546875" bestFit="1" customWidth="1"/>
    <col min="811" max="812" width="10.140625" bestFit="1" customWidth="1"/>
    <col min="813" max="813" width="10.7109375" bestFit="1" customWidth="1"/>
    <col min="814" max="814" width="11" bestFit="1" customWidth="1"/>
    <col min="815" max="815" width="10.140625" bestFit="1" customWidth="1"/>
    <col min="816" max="816" width="7.7109375" bestFit="1" customWidth="1"/>
    <col min="817" max="818" width="7.42578125" bestFit="1" customWidth="1"/>
    <col min="819" max="819" width="7.28515625" bestFit="1" customWidth="1"/>
    <col min="820" max="821" width="7.5703125" bestFit="1" customWidth="1"/>
    <col min="822" max="822" width="7.85546875" bestFit="1" customWidth="1"/>
  </cols>
  <sheetData>
    <row r="1" spans="1:823" x14ac:dyDescent="0.25">
      <c r="A1">
        <f>I_FORM!A3</f>
        <v>0</v>
      </c>
      <c r="B1">
        <f>I_FORM!C3</f>
        <v>0</v>
      </c>
      <c r="C1">
        <f>I_FORM!D3</f>
        <v>0</v>
      </c>
      <c r="D1">
        <f>I_FORM!E3</f>
        <v>0</v>
      </c>
      <c r="E1">
        <f>I_FORM!H3</f>
        <v>0</v>
      </c>
      <c r="F1">
        <f>I_FORM!K3</f>
        <v>0</v>
      </c>
      <c r="G1" s="73">
        <f>I_FORM!L3</f>
        <v>0</v>
      </c>
      <c r="H1">
        <f>I_FORM!A5</f>
        <v>0</v>
      </c>
      <c r="I1">
        <f>I_FORM!K8</f>
        <v>0</v>
      </c>
      <c r="J1" s="73">
        <f>I_FORM!K10</f>
        <v>0</v>
      </c>
      <c r="K1">
        <f>I_FORM!K12</f>
        <v>0</v>
      </c>
      <c r="L1">
        <f>I_FORM!K14</f>
        <v>0</v>
      </c>
      <c r="M1">
        <f>I_FORM!B6</f>
        <v>0</v>
      </c>
      <c r="N1">
        <f>I_FORM!B8</f>
        <v>0</v>
      </c>
      <c r="O1">
        <f>I_FORM!C8</f>
        <v>0</v>
      </c>
      <c r="P1">
        <f>I_FORM!B9</f>
        <v>0</v>
      </c>
      <c r="Q1">
        <f>I_FORM!C9</f>
        <v>0</v>
      </c>
      <c r="R1">
        <f>I_FORM!B10</f>
        <v>0</v>
      </c>
      <c r="S1">
        <f>I_FORM!C10</f>
        <v>0</v>
      </c>
      <c r="T1">
        <f>I_FORM!B11</f>
        <v>0</v>
      </c>
      <c r="U1">
        <f>I_FORM!C11</f>
        <v>0</v>
      </c>
      <c r="V1">
        <f>I_FORM!B12</f>
        <v>0</v>
      </c>
      <c r="W1">
        <f>I_FORM!C12</f>
        <v>0</v>
      </c>
      <c r="X1">
        <f>I_FORM!B13</f>
        <v>0</v>
      </c>
      <c r="Y1">
        <f>I_FORM!C13</f>
        <v>0</v>
      </c>
      <c r="Z1">
        <f>I_FORM!B14</f>
        <v>0</v>
      </c>
      <c r="AA1">
        <f>I_FORM!C14</f>
        <v>0</v>
      </c>
      <c r="AB1">
        <f>I_FORM!B15</f>
        <v>0</v>
      </c>
      <c r="AC1">
        <f>I_FORM!C15</f>
        <v>0</v>
      </c>
      <c r="AD1">
        <f>I_FORM!B16</f>
        <v>0</v>
      </c>
      <c r="AE1">
        <f>I_FORM!C16</f>
        <v>0</v>
      </c>
      <c r="AF1">
        <f>I_FORM!B17</f>
        <v>0</v>
      </c>
      <c r="AG1">
        <f>I_FORM!B18</f>
        <v>0</v>
      </c>
      <c r="AH1">
        <f>I_FORM!B19</f>
        <v>0</v>
      </c>
      <c r="AI1">
        <f>I_FORM!B20</f>
        <v>0</v>
      </c>
      <c r="AJ1">
        <f>I_FORM!B21</f>
        <v>0</v>
      </c>
      <c r="AK1">
        <f>I_FORM!I6</f>
        <v>0</v>
      </c>
      <c r="AL1">
        <f>I_FORM!F7</f>
        <v>0</v>
      </c>
      <c r="AM1">
        <f>I_FORM!F8</f>
        <v>0</v>
      </c>
      <c r="AN1">
        <f>I_FORM!F9</f>
        <v>0</v>
      </c>
      <c r="AO1">
        <f>I_FORM!F10</f>
        <v>0</v>
      </c>
      <c r="AP1">
        <f>I_FORM!F11</f>
        <v>0</v>
      </c>
      <c r="AQ1">
        <f>I_FORM!F12</f>
        <v>0</v>
      </c>
      <c r="AR1">
        <f>I_FORM!F13</f>
        <v>0</v>
      </c>
      <c r="AS1">
        <f>I_FORM!F14</f>
        <v>0</v>
      </c>
      <c r="AT1">
        <f>I_FORM!F15</f>
        <v>0</v>
      </c>
      <c r="AU1">
        <f>I_FORM!F16</f>
        <v>0</v>
      </c>
      <c r="AV1">
        <f>I_FORM!F17</f>
        <v>0</v>
      </c>
      <c r="AW1">
        <f>I_FORM!F18</f>
        <v>0</v>
      </c>
      <c r="AX1">
        <f>I_FORM!F19</f>
        <v>0</v>
      </c>
      <c r="AY1">
        <f>I_FORM!F20</f>
        <v>0</v>
      </c>
      <c r="AZ1">
        <f>I_FORM!F21</f>
        <v>0</v>
      </c>
      <c r="BA1">
        <f>I_FORM!F22</f>
        <v>0</v>
      </c>
      <c r="BB1">
        <f>I_FORM!F23</f>
        <v>0</v>
      </c>
      <c r="BC1">
        <f>I_FORM!F24</f>
        <v>0</v>
      </c>
      <c r="BD1">
        <f>I_FORM!F25</f>
        <v>0</v>
      </c>
      <c r="BE1">
        <f>I_FORM!F26</f>
        <v>0</v>
      </c>
      <c r="BF1">
        <f>I_FORM!F27</f>
        <v>0</v>
      </c>
      <c r="BG1">
        <f>I_FORM!F28</f>
        <v>0</v>
      </c>
      <c r="BH1">
        <f>I_FORM!F29</f>
        <v>0</v>
      </c>
      <c r="BI1">
        <f>I_FORM!F30</f>
        <v>0</v>
      </c>
      <c r="BJ1">
        <f>I_FORM!I9</f>
        <v>0</v>
      </c>
      <c r="BK1">
        <f>I_FORM!I10</f>
        <v>0</v>
      </c>
      <c r="BL1">
        <f>I_FORM!I11</f>
        <v>0</v>
      </c>
      <c r="BM1">
        <f>I_FORM!I12</f>
        <v>0</v>
      </c>
      <c r="BN1">
        <f>I_FORM!I13</f>
        <v>0</v>
      </c>
      <c r="BO1">
        <f>I_FORM!I14</f>
        <v>0</v>
      </c>
      <c r="BP1">
        <f>I_FORM!I16</f>
        <v>0</v>
      </c>
      <c r="BQ1">
        <f>I_FORM!I17</f>
        <v>0</v>
      </c>
      <c r="BR1">
        <f>I_FORM!I18</f>
        <v>0</v>
      </c>
      <c r="BS1">
        <f>I_FORM!I19</f>
        <v>0</v>
      </c>
      <c r="BT1">
        <f>I_FORM!I20</f>
        <v>0</v>
      </c>
      <c r="BU1">
        <f>I_FORM!B23</f>
        <v>0</v>
      </c>
      <c r="BV1">
        <f>I_FORM!C23</f>
        <v>0</v>
      </c>
      <c r="BW1">
        <f>I_FORM!B24</f>
        <v>0</v>
      </c>
      <c r="BX1">
        <f>I_FORM!C24</f>
        <v>0</v>
      </c>
      <c r="BY1">
        <f>I_FORM!B25</f>
        <v>0</v>
      </c>
      <c r="BZ1">
        <f>I_FORM!C25</f>
        <v>0</v>
      </c>
      <c r="CA1">
        <f>I_FORM!B26</f>
        <v>0</v>
      </c>
      <c r="CB1">
        <f>I_FORM!C26</f>
        <v>0</v>
      </c>
      <c r="CC1">
        <f>I_FORM!B28</f>
        <v>0</v>
      </c>
      <c r="CD1">
        <f>I_FORM!C28</f>
        <v>0</v>
      </c>
      <c r="CE1">
        <f>I_FORM!D28</f>
        <v>0</v>
      </c>
      <c r="CF1">
        <f>I_FORM!B29</f>
        <v>0</v>
      </c>
      <c r="CG1">
        <f>I_FORM!C29</f>
        <v>0</v>
      </c>
      <c r="CH1">
        <f>I_FORM!D29</f>
        <v>0</v>
      </c>
      <c r="CI1">
        <f>I_FORM!B30</f>
        <v>0</v>
      </c>
      <c r="CJ1">
        <f>I_FORM!C30</f>
        <v>0</v>
      </c>
      <c r="CK1">
        <f>I_FORM!D30</f>
        <v>0</v>
      </c>
      <c r="CL1">
        <f>I_FORM!B32</f>
        <v>0</v>
      </c>
      <c r="CM1">
        <f>I_FORM!B36</f>
        <v>0</v>
      </c>
      <c r="CN1">
        <f>I_FORM!C32</f>
        <v>0</v>
      </c>
      <c r="CO1">
        <f>I_FORM!C36</f>
        <v>0</v>
      </c>
      <c r="CP1">
        <f>I_FORM!D32</f>
        <v>0</v>
      </c>
      <c r="CQ1">
        <f>I_FORM!D36</f>
        <v>0</v>
      </c>
      <c r="CR1">
        <f>I_FORM!E32</f>
        <v>0</v>
      </c>
      <c r="CS1">
        <f>I_FORM!E36</f>
        <v>0</v>
      </c>
      <c r="CT1">
        <f>I_FORM!F32</f>
        <v>0</v>
      </c>
      <c r="CU1">
        <f>I_FORM!F36</f>
        <v>0</v>
      </c>
      <c r="CV1">
        <f>I_FORM!B33</f>
        <v>0</v>
      </c>
      <c r="CW1">
        <f>I_FORM!B37</f>
        <v>0</v>
      </c>
      <c r="CX1">
        <f>I_FORM!C33</f>
        <v>0</v>
      </c>
      <c r="CY1">
        <f>I_FORM!C37</f>
        <v>0</v>
      </c>
      <c r="CZ1">
        <f>I_FORM!D33</f>
        <v>0</v>
      </c>
      <c r="DA1">
        <f>I_FORM!D37</f>
        <v>0</v>
      </c>
      <c r="DB1">
        <f>I_FORM!E33</f>
        <v>0</v>
      </c>
      <c r="DC1">
        <f>I_FORM!E37</f>
        <v>0</v>
      </c>
      <c r="DD1">
        <f>I_FORM!F33</f>
        <v>0</v>
      </c>
      <c r="DE1">
        <f>I_FORM!F37</f>
        <v>0</v>
      </c>
      <c r="DF1">
        <f>I_FORM!B34</f>
        <v>0</v>
      </c>
      <c r="DG1">
        <f>I_FORM!B38</f>
        <v>0</v>
      </c>
      <c r="DH1">
        <f>I_FORM!C34</f>
        <v>0</v>
      </c>
      <c r="DI1">
        <f>I_FORM!C38</f>
        <v>0</v>
      </c>
      <c r="DJ1">
        <f>I_FORM!D34</f>
        <v>0</v>
      </c>
      <c r="DK1">
        <f>I_FORM!D38</f>
        <v>0</v>
      </c>
      <c r="DL1">
        <f>I_FORM!E34</f>
        <v>0</v>
      </c>
      <c r="DM1">
        <f>I_FORM!E38</f>
        <v>0</v>
      </c>
      <c r="DN1">
        <f>I_FORM!F34</f>
        <v>0</v>
      </c>
      <c r="DO1">
        <f>I_FORM!F38</f>
        <v>0</v>
      </c>
      <c r="DP1">
        <f>I_FORM!I32</f>
        <v>0</v>
      </c>
      <c r="DQ1">
        <f>I_FORM!I36</f>
        <v>0</v>
      </c>
      <c r="DR1">
        <f>I_FORM!J32</f>
        <v>0</v>
      </c>
      <c r="DS1">
        <f>I_FORM!J36</f>
        <v>0</v>
      </c>
      <c r="DT1">
        <f>I_FORM!K32</f>
        <v>0</v>
      </c>
      <c r="DU1">
        <f>I_FORM!K36</f>
        <v>0</v>
      </c>
      <c r="DV1">
        <f>I_FORM!L32</f>
        <v>0</v>
      </c>
      <c r="DW1">
        <f>I_FORM!L36</f>
        <v>0</v>
      </c>
      <c r="DX1">
        <f>I_FORM!M32</f>
        <v>0</v>
      </c>
      <c r="DY1">
        <f>I_FORM!M36</f>
        <v>0</v>
      </c>
      <c r="DZ1">
        <f>I_FORM!I33</f>
        <v>0</v>
      </c>
      <c r="EA1">
        <f>I_FORM!I37</f>
        <v>0</v>
      </c>
      <c r="EB1">
        <f>I_FORM!J33</f>
        <v>0</v>
      </c>
      <c r="EC1">
        <f>I_FORM!J37</f>
        <v>0</v>
      </c>
      <c r="ED1">
        <f>I_FORM!K33</f>
        <v>0</v>
      </c>
      <c r="EE1">
        <f>I_FORM!K37</f>
        <v>0</v>
      </c>
      <c r="EF1">
        <f>I_FORM!L33</f>
        <v>0</v>
      </c>
      <c r="EG1">
        <f>I_FORM!L37</f>
        <v>0</v>
      </c>
      <c r="EH1">
        <f>I_FORM!M33</f>
        <v>0</v>
      </c>
      <c r="EI1">
        <f>I_FORM!M37</f>
        <v>0</v>
      </c>
      <c r="EJ1">
        <f>I_FORM!I34</f>
        <v>0</v>
      </c>
      <c r="EK1">
        <f>I_FORM!I38</f>
        <v>0</v>
      </c>
      <c r="EL1">
        <f>I_FORM!J34</f>
        <v>0</v>
      </c>
      <c r="EM1">
        <f>I_FORM!J38</f>
        <v>0</v>
      </c>
      <c r="EN1">
        <f>I_FORM!K34</f>
        <v>0</v>
      </c>
      <c r="EO1">
        <f>I_FORM!K38</f>
        <v>0</v>
      </c>
      <c r="EP1">
        <f>I_FORM!L34</f>
        <v>0</v>
      </c>
      <c r="EQ1">
        <f>I_FORM!L38</f>
        <v>0</v>
      </c>
      <c r="ER1">
        <f>I_FORM!M34</f>
        <v>0</v>
      </c>
      <c r="ES1">
        <f>I_FORM!M38</f>
        <v>0</v>
      </c>
      <c r="ET1">
        <f>I_FORM!I22</f>
        <v>0</v>
      </c>
      <c r="EU1">
        <f>I_FORM!J22</f>
        <v>0</v>
      </c>
      <c r="EV1">
        <f>I_FORM!I23</f>
        <v>0</v>
      </c>
      <c r="EW1">
        <f>I_FORM!J23</f>
        <v>0</v>
      </c>
      <c r="EX1">
        <f>I_FORM!I24</f>
        <v>0</v>
      </c>
      <c r="EY1">
        <f>I_FORM!J24</f>
        <v>0</v>
      </c>
      <c r="EZ1">
        <f>I_FORM!I25</f>
        <v>0</v>
      </c>
      <c r="FA1">
        <f>I_FORM!J25</f>
        <v>0</v>
      </c>
      <c r="FB1">
        <f>I_FORM!I26</f>
        <v>0</v>
      </c>
      <c r="FC1">
        <f>I_FORM!J26</f>
        <v>0</v>
      </c>
      <c r="FD1">
        <f>I_FORM!I28</f>
        <v>0</v>
      </c>
      <c r="FE1">
        <f>I_FORM!J28</f>
        <v>0</v>
      </c>
      <c r="FF1">
        <f>I_FORM!K28</f>
        <v>0</v>
      </c>
      <c r="FG1">
        <f>I_FORM!I29</f>
        <v>0</v>
      </c>
      <c r="FH1">
        <f>I_FORM!J29</f>
        <v>0</v>
      </c>
      <c r="FI1">
        <f>I_FORM!K29</f>
        <v>0</v>
      </c>
      <c r="FJ1">
        <f>I_FORM!I30</f>
        <v>0</v>
      </c>
      <c r="FK1">
        <f>I_FORM!J30</f>
        <v>0</v>
      </c>
      <c r="FL1">
        <f>I_FORM!K30</f>
        <v>0</v>
      </c>
      <c r="FM1">
        <f>I_FORM!A40</f>
        <v>0</v>
      </c>
      <c r="FN1">
        <f>SA_FORM!B5</f>
        <v>0</v>
      </c>
      <c r="FO1" s="73">
        <f>SA_FORM!I5</f>
        <v>0</v>
      </c>
      <c r="FP1">
        <f>SA_FORM!E9</f>
        <v>0</v>
      </c>
      <c r="FQ1">
        <f>SA_FORM!E10</f>
        <v>0</v>
      </c>
      <c r="FR1">
        <f>SA_FORM!E11</f>
        <v>0</v>
      </c>
      <c r="FS1">
        <f>SA_FORM!E12</f>
        <v>0</v>
      </c>
      <c r="FT1">
        <f>SA_FORM!E13</f>
        <v>0</v>
      </c>
      <c r="FU1">
        <f>SA_FORM!L9</f>
        <v>0</v>
      </c>
      <c r="FV1">
        <f>SA_FORM!L10</f>
        <v>0</v>
      </c>
      <c r="FW1">
        <f>SA_FORM!L11</f>
        <v>0</v>
      </c>
      <c r="FX1">
        <f>SA_FORM!L12</f>
        <v>0</v>
      </c>
      <c r="FY1">
        <f>SA_FORM!L13</f>
        <v>0</v>
      </c>
      <c r="FZ1">
        <f>SA_FORM!C15</f>
        <v>0</v>
      </c>
      <c r="GA1">
        <f>SA_FORM!A17</f>
        <v>0</v>
      </c>
      <c r="GB1">
        <f>SA_FORM!E21</f>
        <v>0</v>
      </c>
      <c r="GC1">
        <f>SA_FORM!E22</f>
        <v>0</v>
      </c>
      <c r="GD1">
        <f>SA_FORM!E23</f>
        <v>0</v>
      </c>
      <c r="GE1">
        <f>SA_FORM!K21</f>
        <v>0</v>
      </c>
      <c r="GF1">
        <f>SA_FORM!L21</f>
        <v>0</v>
      </c>
      <c r="GG1">
        <f>SA_FORM!J23</f>
        <v>0</v>
      </c>
      <c r="GH1">
        <f>SA_FORM!A25</f>
        <v>0</v>
      </c>
      <c r="GI1">
        <f>M_FORM!B5</f>
        <v>0</v>
      </c>
      <c r="GJ1" s="73">
        <f>M_FORM!B6</f>
        <v>0</v>
      </c>
      <c r="GK1">
        <f>M_FORM!D9</f>
        <v>0</v>
      </c>
      <c r="GL1">
        <f>M_FORM!D10</f>
        <v>0</v>
      </c>
      <c r="GM1">
        <f>M_FORM!D11</f>
        <v>0</v>
      </c>
      <c r="GN1">
        <f>M_FORM!D12</f>
        <v>0</v>
      </c>
      <c r="GO1">
        <f>M_FORM!D13</f>
        <v>0</v>
      </c>
      <c r="GP1">
        <f>M_FORM!D14</f>
        <v>0</v>
      </c>
      <c r="GQ1">
        <f>M_FORM!D15</f>
        <v>0</v>
      </c>
      <c r="GR1">
        <f>M_FORM!D16</f>
        <v>0</v>
      </c>
      <c r="GS1">
        <f>M_FORM!D17</f>
        <v>0</v>
      </c>
      <c r="GT1">
        <f>M_FORM!D18</f>
        <v>0</v>
      </c>
      <c r="GU1">
        <f>M_FORM!D19</f>
        <v>0</v>
      </c>
      <c r="GV1">
        <f>M_FORM!D20</f>
        <v>0</v>
      </c>
      <c r="GW1">
        <f>M_FORM!D21</f>
        <v>0</v>
      </c>
      <c r="GX1">
        <f>M_FORM!D22</f>
        <v>0</v>
      </c>
      <c r="GY1">
        <f>M_FORM!D23</f>
        <v>0</v>
      </c>
      <c r="GZ1">
        <f>M_FORM!D24</f>
        <v>0</v>
      </c>
      <c r="HA1">
        <f>M_FORM!D25</f>
        <v>0</v>
      </c>
      <c r="HB1">
        <f>M_FORM!D26</f>
        <v>0</v>
      </c>
      <c r="HC1">
        <f>M_FORM!D27</f>
        <v>0</v>
      </c>
      <c r="HD1">
        <f>M_FORM!D28</f>
        <v>0</v>
      </c>
      <c r="HE1">
        <f>M_FORM!D29</f>
        <v>0</v>
      </c>
      <c r="HF1">
        <f>M_FORM!D30</f>
        <v>0</v>
      </c>
      <c r="HG1">
        <f>M_FORM!D31</f>
        <v>0</v>
      </c>
      <c r="HH1">
        <f>M_FORM!D32</f>
        <v>0</v>
      </c>
      <c r="HI1">
        <f>M_FORM!H6</f>
        <v>0</v>
      </c>
      <c r="HJ1">
        <f>M_FORM!I6</f>
        <v>0</v>
      </c>
      <c r="HK1">
        <f>M_FORM!H7</f>
        <v>0</v>
      </c>
      <c r="HL1">
        <f>M_FORM!I7</f>
        <v>0</v>
      </c>
      <c r="HM1">
        <f>M_FORM!H8</f>
        <v>0</v>
      </c>
      <c r="HN1">
        <f>M_FORM!I8</f>
        <v>0</v>
      </c>
      <c r="HO1">
        <f>M_FORM!H9</f>
        <v>0</v>
      </c>
      <c r="HP1">
        <f>M_FORM!I9</f>
        <v>0</v>
      </c>
      <c r="HQ1">
        <f>M_FORM!H10</f>
        <v>0</v>
      </c>
      <c r="HR1">
        <f>M_FORM!I10</f>
        <v>0</v>
      </c>
      <c r="HS1">
        <f>M_FORM!H12</f>
        <v>0</v>
      </c>
      <c r="HT1">
        <f>M_FORM!I12</f>
        <v>0</v>
      </c>
      <c r="HU1">
        <f>M_FORM!H13</f>
        <v>0</v>
      </c>
      <c r="HV1">
        <f>M_FORM!I13</f>
        <v>0</v>
      </c>
      <c r="HW1">
        <f>M_FORM!H14</f>
        <v>0</v>
      </c>
      <c r="HX1">
        <f>M_FORM!I14</f>
        <v>0</v>
      </c>
      <c r="HY1">
        <f>M_FORM!H15</f>
        <v>0</v>
      </c>
      <c r="HZ1">
        <f>M_FORM!I15</f>
        <v>0</v>
      </c>
      <c r="IA1">
        <f>M_FORM!H17</f>
        <v>0</v>
      </c>
      <c r="IB1">
        <f>M_FORM!I17</f>
        <v>0</v>
      </c>
      <c r="IC1">
        <f>M_FORM!H18</f>
        <v>0</v>
      </c>
      <c r="ID1">
        <f>M_FORM!I18</f>
        <v>0</v>
      </c>
      <c r="IE1">
        <f>M_FORM!H19</f>
        <v>0</v>
      </c>
      <c r="IF1">
        <f>M_FORM!I19</f>
        <v>0</v>
      </c>
      <c r="IG1">
        <f>M_FORM!H20</f>
        <v>0</v>
      </c>
      <c r="IH1">
        <f>M_FORM!I20</f>
        <v>0</v>
      </c>
      <c r="II1">
        <f>M_FORM!H21</f>
        <v>0</v>
      </c>
      <c r="IJ1">
        <f>M_FORM!I21</f>
        <v>0</v>
      </c>
      <c r="IK1">
        <f>M_FORM!H24</f>
        <v>0</v>
      </c>
      <c r="IL1">
        <f>M_FORM!I24</f>
        <v>0</v>
      </c>
      <c r="IM1">
        <f>M_FORM!H25</f>
        <v>0</v>
      </c>
      <c r="IN1">
        <f>M_FORM!I25</f>
        <v>0</v>
      </c>
      <c r="IO1">
        <f>M_FORM!H26</f>
        <v>0</v>
      </c>
      <c r="IP1">
        <f>M_FORM!I26</f>
        <v>0</v>
      </c>
      <c r="IQ1">
        <f>M_FORM!H27</f>
        <v>0</v>
      </c>
      <c r="IR1">
        <f>M_FORM!I27</f>
        <v>0</v>
      </c>
      <c r="IS1">
        <f>M_FORM!H28</f>
        <v>0</v>
      </c>
      <c r="IT1">
        <f>M_FORM!I28</f>
        <v>0</v>
      </c>
      <c r="IU1">
        <f>M_FORM!H29</f>
        <v>0</v>
      </c>
      <c r="IV1">
        <f>M_FORM!I29</f>
        <v>0</v>
      </c>
      <c r="IW1">
        <f>M_FORM!H30</f>
        <v>0</v>
      </c>
      <c r="IX1">
        <f>M_FORM!I30</f>
        <v>0</v>
      </c>
      <c r="IY1">
        <f>M_FORM!H31</f>
        <v>0</v>
      </c>
      <c r="IZ1">
        <f>M_FORM!I31</f>
        <v>0</v>
      </c>
      <c r="JA1">
        <f>M_FORM!H32</f>
        <v>0</v>
      </c>
      <c r="JB1">
        <f>M_FORM!I32</f>
        <v>0</v>
      </c>
      <c r="JC1">
        <f>M_FORM!H34</f>
        <v>0</v>
      </c>
      <c r="JD1">
        <f>M_FORM!I34</f>
        <v>0</v>
      </c>
      <c r="JE1">
        <f>M_FORM!H35</f>
        <v>0</v>
      </c>
      <c r="JF1">
        <f>M_FORM!I35</f>
        <v>0</v>
      </c>
      <c r="JG1">
        <f>M_FORM!H36</f>
        <v>0</v>
      </c>
      <c r="JH1">
        <f>M_FORM!I36</f>
        <v>0</v>
      </c>
      <c r="JI1">
        <f>M_FORM!H37</f>
        <v>0</v>
      </c>
      <c r="JJ1">
        <f>M_FORM!I37</f>
        <v>0</v>
      </c>
      <c r="JK1">
        <f>M_FORM!H38</f>
        <v>0</v>
      </c>
      <c r="JL1">
        <f>M_FORM!I38</f>
        <v>0</v>
      </c>
      <c r="JM1">
        <f>M_FORM!H39</f>
        <v>0</v>
      </c>
      <c r="JN1">
        <f>M_FORM!I39</f>
        <v>0</v>
      </c>
      <c r="JO1">
        <f>M_FORM!H41</f>
        <v>0</v>
      </c>
      <c r="JP1">
        <f>M_FORM!I41</f>
        <v>0</v>
      </c>
      <c r="JQ1">
        <f>M_FORM!H42</f>
        <v>0</v>
      </c>
      <c r="JR1">
        <f>M_FORM!I42</f>
        <v>0</v>
      </c>
      <c r="JS1">
        <f>ROUND(M_FORM!C36,0)</f>
        <v>0</v>
      </c>
      <c r="JT1">
        <f>ROUND(M_FORM!D36,0)</f>
        <v>0</v>
      </c>
      <c r="JU1">
        <f>ROUND(M_FORM!C37,0)</f>
        <v>0</v>
      </c>
      <c r="JV1">
        <f>ROUND(M_FORM!D37,0)</f>
        <v>0</v>
      </c>
      <c r="JW1">
        <f>ROUND(M_FORM!C38,0)</f>
        <v>0</v>
      </c>
      <c r="JX1">
        <f>ROUND(M_FORM!D38,0)</f>
        <v>0</v>
      </c>
      <c r="JY1">
        <f>ROUND(M_FORM!C39,0)</f>
        <v>0</v>
      </c>
      <c r="JZ1">
        <f>ROUND(M_FORM!D39,0)</f>
        <v>0</v>
      </c>
      <c r="KA1">
        <f>ROUND(M_FORM!C40,0)</f>
        <v>0</v>
      </c>
      <c r="KB1">
        <f>ROUND(M_FORM!D40,0)</f>
        <v>0</v>
      </c>
      <c r="KC1">
        <f>ROUND(M_FORM!C41,0)</f>
        <v>0</v>
      </c>
      <c r="KD1">
        <f>ROUND(M_FORM!D41,0)</f>
        <v>0</v>
      </c>
      <c r="KE1">
        <f>ROUND(M_FORM!C42,0)</f>
        <v>0</v>
      </c>
      <c r="KF1">
        <f>ROUND(M_FORM!D42,0)</f>
        <v>0</v>
      </c>
      <c r="KG1">
        <f>T_FORM!X3</f>
        <v>0</v>
      </c>
      <c r="KH1" s="73">
        <f>T_FORM!AB3</f>
        <v>0</v>
      </c>
      <c r="KI1">
        <f>T_FORM!J6</f>
        <v>0</v>
      </c>
      <c r="KJ1">
        <f>T_FORM!K6</f>
        <v>0</v>
      </c>
      <c r="KK1">
        <f>T_FORM!L6</f>
        <v>0</v>
      </c>
      <c r="KL1">
        <f>T_FORM!M6</f>
        <v>0</v>
      </c>
      <c r="KM1">
        <f>T_FORM!N6</f>
        <v>0</v>
      </c>
      <c r="KN1">
        <f>T_FORM!B6</f>
        <v>0</v>
      </c>
      <c r="KO1">
        <f>T_FORM!C6</f>
        <v>0</v>
      </c>
      <c r="KP1">
        <f>T_FORM!D6</f>
        <v>0</v>
      </c>
      <c r="KQ1">
        <f>T_FORM!E6</f>
        <v>0</v>
      </c>
      <c r="KR1">
        <f>T_FORM!F6</f>
        <v>0</v>
      </c>
      <c r="KS1">
        <f>T_FORM!G6</f>
        <v>0</v>
      </c>
      <c r="KT1">
        <f>T_FORM!H6</f>
        <v>0</v>
      </c>
      <c r="KU1">
        <f>T_FORM!I6</f>
        <v>0</v>
      </c>
      <c r="KV1">
        <f>T_FORM!R6</f>
        <v>0</v>
      </c>
      <c r="KW1">
        <f>T_FORM!S6</f>
        <v>0</v>
      </c>
      <c r="KX1">
        <f>T_FORM!T6</f>
        <v>0</v>
      </c>
      <c r="KY1">
        <f>T_FORM!U6</f>
        <v>0</v>
      </c>
      <c r="KZ1">
        <f>T_FORM!V6</f>
        <v>0</v>
      </c>
      <c r="LA1">
        <f>T_FORM!W6</f>
        <v>0</v>
      </c>
      <c r="LB1">
        <f>T_FORM!X6</f>
        <v>0</v>
      </c>
      <c r="LC1">
        <f>T_FORM!Y6</f>
        <v>0</v>
      </c>
      <c r="LD1">
        <f>T_FORM!Z6</f>
        <v>0</v>
      </c>
      <c r="LE1">
        <f>T_FORM!AA6</f>
        <v>0</v>
      </c>
      <c r="LF1">
        <f>T_FORM!AB6</f>
        <v>0</v>
      </c>
      <c r="LG1">
        <f>T_FORM!AC6</f>
        <v>0</v>
      </c>
      <c r="LH1">
        <f>T_FORM!AD6</f>
        <v>0</v>
      </c>
      <c r="LI1">
        <f>T_FORM!J20</f>
        <v>0</v>
      </c>
      <c r="LJ1">
        <f>T_FORM!K20</f>
        <v>0</v>
      </c>
      <c r="LK1">
        <f>T_FORM!L20</f>
        <v>0</v>
      </c>
      <c r="LL1">
        <f>T_FORM!M20</f>
        <v>0</v>
      </c>
      <c r="LM1">
        <f>T_FORM!N20</f>
        <v>0</v>
      </c>
      <c r="LN1">
        <f>T_FORM!B20</f>
        <v>0</v>
      </c>
      <c r="LO1">
        <f>T_FORM!C20</f>
        <v>0</v>
      </c>
      <c r="LP1">
        <f>T_FORM!D20</f>
        <v>0</v>
      </c>
      <c r="LQ1">
        <f>T_FORM!E20</f>
        <v>0</v>
      </c>
      <c r="LR1">
        <f>T_FORM!F20</f>
        <v>0</v>
      </c>
      <c r="LS1">
        <f>T_FORM!G20</f>
        <v>0</v>
      </c>
      <c r="LT1">
        <f>T_FORM!H20</f>
        <v>0</v>
      </c>
      <c r="LU1">
        <f>T_FORM!I20</f>
        <v>0</v>
      </c>
      <c r="LV1">
        <f>T_FORM!R20</f>
        <v>0</v>
      </c>
      <c r="LW1">
        <f>T_FORM!S20</f>
        <v>0</v>
      </c>
      <c r="LX1">
        <f>T_FORM!T20</f>
        <v>0</v>
      </c>
      <c r="LY1">
        <f>T_FORM!U20</f>
        <v>0</v>
      </c>
      <c r="LZ1">
        <f>T_FORM!V20</f>
        <v>0</v>
      </c>
      <c r="MA1">
        <f>T_FORM!W20</f>
        <v>0</v>
      </c>
      <c r="MB1">
        <f>T_FORM!X20</f>
        <v>0</v>
      </c>
      <c r="MC1">
        <f>T_FORM!Y20</f>
        <v>0</v>
      </c>
      <c r="MD1">
        <f>T_FORM!Z20</f>
        <v>0</v>
      </c>
      <c r="ME1">
        <f>T_FORM!AA20</f>
        <v>0</v>
      </c>
      <c r="MF1">
        <f>T_FORM!AB20</f>
        <v>0</v>
      </c>
      <c r="MG1">
        <f>T_FORM!AC20</f>
        <v>0</v>
      </c>
      <c r="MH1">
        <f>T_FORM!AD20</f>
        <v>0</v>
      </c>
      <c r="MI1">
        <f>T_FORM!J7</f>
        <v>0</v>
      </c>
      <c r="MJ1">
        <f>T_FORM!K7</f>
        <v>0</v>
      </c>
      <c r="MK1">
        <f>T_FORM!L7</f>
        <v>0</v>
      </c>
      <c r="ML1">
        <f>T_FORM!M7</f>
        <v>0</v>
      </c>
      <c r="MM1">
        <f>T_FORM!N7</f>
        <v>0</v>
      </c>
      <c r="MN1">
        <f>T_FORM!B7</f>
        <v>0</v>
      </c>
      <c r="MO1">
        <f>T_FORM!C7</f>
        <v>0</v>
      </c>
      <c r="MP1">
        <f>T_FORM!D7</f>
        <v>0</v>
      </c>
      <c r="MQ1">
        <f>T_FORM!E7</f>
        <v>0</v>
      </c>
      <c r="MR1">
        <f>T_FORM!F7</f>
        <v>0</v>
      </c>
      <c r="MS1">
        <f>T_FORM!G7</f>
        <v>0</v>
      </c>
      <c r="MT1">
        <f>T_FORM!H7</f>
        <v>0</v>
      </c>
      <c r="MU1">
        <f>T_FORM!I7</f>
        <v>0</v>
      </c>
      <c r="MV1">
        <f>T_FORM!R7</f>
        <v>0</v>
      </c>
      <c r="MW1">
        <f>T_FORM!S7</f>
        <v>0</v>
      </c>
      <c r="MX1">
        <f>T_FORM!T7</f>
        <v>0</v>
      </c>
      <c r="MY1">
        <f>T_FORM!U7</f>
        <v>0</v>
      </c>
      <c r="MZ1">
        <f>T_FORM!V7</f>
        <v>0</v>
      </c>
      <c r="NA1">
        <f>T_FORM!W7</f>
        <v>0</v>
      </c>
      <c r="NB1">
        <f>T_FORM!X7</f>
        <v>0</v>
      </c>
      <c r="NC1">
        <f>T_FORM!Y7</f>
        <v>0</v>
      </c>
      <c r="ND1">
        <f>T_FORM!Z7</f>
        <v>0</v>
      </c>
      <c r="NE1">
        <f>T_FORM!AA7</f>
        <v>0</v>
      </c>
      <c r="NF1">
        <f>T_FORM!AB7</f>
        <v>0</v>
      </c>
      <c r="NG1">
        <f>T_FORM!AC7</f>
        <v>0</v>
      </c>
      <c r="NH1">
        <f>T_FORM!AD7</f>
        <v>0</v>
      </c>
      <c r="NI1">
        <f>T_FORM!J21</f>
        <v>0</v>
      </c>
      <c r="NJ1">
        <f>T_FORM!K21</f>
        <v>0</v>
      </c>
      <c r="NK1">
        <f>T_FORM!L21</f>
        <v>0</v>
      </c>
      <c r="NL1">
        <f>T_FORM!M21</f>
        <v>0</v>
      </c>
      <c r="NM1">
        <f>T_FORM!N21</f>
        <v>0</v>
      </c>
      <c r="NN1">
        <f>T_FORM!B21</f>
        <v>0</v>
      </c>
      <c r="NO1">
        <f>T_FORM!C21</f>
        <v>0</v>
      </c>
      <c r="NP1">
        <f>T_FORM!D21</f>
        <v>0</v>
      </c>
      <c r="NQ1">
        <f>T_FORM!E21</f>
        <v>0</v>
      </c>
      <c r="NR1">
        <f>T_FORM!F21</f>
        <v>0</v>
      </c>
      <c r="NS1">
        <f>T_FORM!G21</f>
        <v>0</v>
      </c>
      <c r="NT1">
        <f>T_FORM!H21</f>
        <v>0</v>
      </c>
      <c r="NU1">
        <f>T_FORM!I21</f>
        <v>0</v>
      </c>
      <c r="NV1">
        <f>T_FORM!R21</f>
        <v>0</v>
      </c>
      <c r="NW1">
        <f>T_FORM!S21</f>
        <v>0</v>
      </c>
      <c r="NX1">
        <f>T_FORM!T21</f>
        <v>0</v>
      </c>
      <c r="NY1">
        <f>T_FORM!U21</f>
        <v>0</v>
      </c>
      <c r="NZ1">
        <f>T_FORM!V21</f>
        <v>0</v>
      </c>
      <c r="OA1">
        <f>T_FORM!W21</f>
        <v>0</v>
      </c>
      <c r="OB1">
        <f>T_FORM!X21</f>
        <v>0</v>
      </c>
      <c r="OC1">
        <f>T_FORM!Y21</f>
        <v>0</v>
      </c>
      <c r="OD1">
        <f>T_FORM!Z21</f>
        <v>0</v>
      </c>
      <c r="OE1">
        <f>T_FORM!AA21</f>
        <v>0</v>
      </c>
      <c r="OF1">
        <f>T_FORM!AB21</f>
        <v>0</v>
      </c>
      <c r="OG1">
        <f>T_FORM!AC21</f>
        <v>0</v>
      </c>
      <c r="OH1">
        <f>T_FORM!AD21</f>
        <v>0</v>
      </c>
      <c r="OI1">
        <f>T_FORM!J8</f>
        <v>0</v>
      </c>
      <c r="OJ1">
        <f>T_FORM!K8</f>
        <v>0</v>
      </c>
      <c r="OK1">
        <f>T_FORM!L8</f>
        <v>0</v>
      </c>
      <c r="OL1">
        <f>T_FORM!M8</f>
        <v>0</v>
      </c>
      <c r="OM1">
        <f>T_FORM!N8</f>
        <v>0</v>
      </c>
      <c r="ON1">
        <f>T_FORM!B8</f>
        <v>0</v>
      </c>
      <c r="OO1">
        <f>T_FORM!C8</f>
        <v>0</v>
      </c>
      <c r="OP1">
        <f>T_FORM!D8</f>
        <v>0</v>
      </c>
      <c r="OQ1">
        <f>T_FORM!E8</f>
        <v>0</v>
      </c>
      <c r="OR1">
        <f>T_FORM!F8</f>
        <v>0</v>
      </c>
      <c r="OS1">
        <f>T_FORM!G8</f>
        <v>0</v>
      </c>
      <c r="OT1">
        <f>T_FORM!H8</f>
        <v>0</v>
      </c>
      <c r="OU1">
        <f>T_FORM!I8</f>
        <v>0</v>
      </c>
      <c r="OV1">
        <f>T_FORM!R8</f>
        <v>0</v>
      </c>
      <c r="OW1">
        <f>T_FORM!S8</f>
        <v>0</v>
      </c>
      <c r="OX1">
        <f>T_FORM!T8</f>
        <v>0</v>
      </c>
      <c r="OY1">
        <f>T_FORM!U8</f>
        <v>0</v>
      </c>
      <c r="OZ1">
        <f>T_FORM!V8</f>
        <v>0</v>
      </c>
      <c r="PA1">
        <f>T_FORM!W8</f>
        <v>0</v>
      </c>
      <c r="PB1">
        <f>T_FORM!X8</f>
        <v>0</v>
      </c>
      <c r="PC1">
        <f>T_FORM!Y8</f>
        <v>0</v>
      </c>
      <c r="PD1">
        <f>T_FORM!Z8</f>
        <v>0</v>
      </c>
      <c r="PE1">
        <f>T_FORM!AA8</f>
        <v>0</v>
      </c>
      <c r="PF1">
        <f>T_FORM!AB8</f>
        <v>0</v>
      </c>
      <c r="PG1">
        <f>T_FORM!AC8</f>
        <v>0</v>
      </c>
      <c r="PH1">
        <f>T_FORM!AD8</f>
        <v>0</v>
      </c>
      <c r="PI1">
        <f>T_FORM!J22</f>
        <v>0</v>
      </c>
      <c r="PJ1">
        <f>T_FORM!K22</f>
        <v>0</v>
      </c>
      <c r="PK1">
        <f>T_FORM!L22</f>
        <v>0</v>
      </c>
      <c r="PL1">
        <f>T_FORM!M22</f>
        <v>0</v>
      </c>
      <c r="PM1">
        <f>T_FORM!N22</f>
        <v>0</v>
      </c>
      <c r="PN1">
        <f>T_FORM!B22</f>
        <v>0</v>
      </c>
      <c r="PO1">
        <f>T_FORM!C22</f>
        <v>0</v>
      </c>
      <c r="PP1">
        <f>T_FORM!D22</f>
        <v>0</v>
      </c>
      <c r="PQ1">
        <f>T_FORM!E22</f>
        <v>0</v>
      </c>
      <c r="PR1">
        <f>T_FORM!F22</f>
        <v>0</v>
      </c>
      <c r="PS1">
        <f>T_FORM!G22</f>
        <v>0</v>
      </c>
      <c r="PT1">
        <f>T_FORM!H22</f>
        <v>0</v>
      </c>
      <c r="PU1">
        <f>T_FORM!I22</f>
        <v>0</v>
      </c>
      <c r="PV1">
        <f>T_FORM!R22</f>
        <v>0</v>
      </c>
      <c r="PW1">
        <f>T_FORM!S22</f>
        <v>0</v>
      </c>
      <c r="PX1">
        <f>T_FORM!T22</f>
        <v>0</v>
      </c>
      <c r="PY1">
        <f>T_FORM!U22</f>
        <v>0</v>
      </c>
      <c r="PZ1">
        <f>T_FORM!V22</f>
        <v>0</v>
      </c>
      <c r="QA1">
        <f>T_FORM!W22</f>
        <v>0</v>
      </c>
      <c r="QB1">
        <f>T_FORM!X22</f>
        <v>0</v>
      </c>
      <c r="QC1">
        <f>T_FORM!Y22</f>
        <v>0</v>
      </c>
      <c r="QD1">
        <f>T_FORM!Z22</f>
        <v>0</v>
      </c>
      <c r="QE1">
        <f>T_FORM!AA22</f>
        <v>0</v>
      </c>
      <c r="QF1">
        <f>T_FORM!AB22</f>
        <v>0</v>
      </c>
      <c r="QG1">
        <f>T_FORM!AC22</f>
        <v>0</v>
      </c>
      <c r="QH1">
        <f>T_FORM!AD22</f>
        <v>0</v>
      </c>
      <c r="QI1">
        <f>T_FORM!J9</f>
        <v>0</v>
      </c>
      <c r="QJ1">
        <f>T_FORM!K9</f>
        <v>0</v>
      </c>
      <c r="QK1">
        <f>T_FORM!L9</f>
        <v>0</v>
      </c>
      <c r="QL1">
        <f>T_FORM!M9</f>
        <v>0</v>
      </c>
      <c r="QM1">
        <f>T_FORM!N9</f>
        <v>0</v>
      </c>
      <c r="QN1">
        <f>T_FORM!B9</f>
        <v>0</v>
      </c>
      <c r="QO1">
        <f>T_FORM!C9</f>
        <v>0</v>
      </c>
      <c r="QP1">
        <f>T_FORM!D9</f>
        <v>0</v>
      </c>
      <c r="QQ1">
        <f>T_FORM!E9</f>
        <v>0</v>
      </c>
      <c r="QR1">
        <f>T_FORM!F9</f>
        <v>0</v>
      </c>
      <c r="QS1">
        <f>T_FORM!G9</f>
        <v>0</v>
      </c>
      <c r="QT1">
        <f>T_FORM!H9</f>
        <v>0</v>
      </c>
      <c r="QU1">
        <f>T_FORM!I9</f>
        <v>0</v>
      </c>
      <c r="QV1">
        <f>T_FORM!R9</f>
        <v>0</v>
      </c>
      <c r="QW1">
        <f>T_FORM!S9</f>
        <v>0</v>
      </c>
      <c r="QX1">
        <f>T_FORM!T9</f>
        <v>0</v>
      </c>
      <c r="QY1">
        <f>T_FORM!U9</f>
        <v>0</v>
      </c>
      <c r="QZ1">
        <f>T_FORM!V9</f>
        <v>0</v>
      </c>
      <c r="RA1">
        <f>T_FORM!W9</f>
        <v>0</v>
      </c>
      <c r="RB1">
        <f>T_FORM!X9</f>
        <v>0</v>
      </c>
      <c r="RC1">
        <f>T_FORM!Y9</f>
        <v>0</v>
      </c>
      <c r="RD1">
        <f>T_FORM!Z9</f>
        <v>0</v>
      </c>
      <c r="RE1">
        <f>T_FORM!AA9</f>
        <v>0</v>
      </c>
      <c r="RF1">
        <f>T_FORM!AB9</f>
        <v>0</v>
      </c>
      <c r="RG1">
        <f>T_FORM!AC9</f>
        <v>0</v>
      </c>
      <c r="RH1">
        <f>T_FORM!AD9</f>
        <v>0</v>
      </c>
      <c r="RI1">
        <f>T_FORM!J23</f>
        <v>0</v>
      </c>
      <c r="RJ1">
        <f>T_FORM!K23</f>
        <v>0</v>
      </c>
      <c r="RK1">
        <f>T_FORM!L23</f>
        <v>0</v>
      </c>
      <c r="RL1">
        <f>T_FORM!M23</f>
        <v>0</v>
      </c>
      <c r="RM1">
        <f>T_FORM!N23</f>
        <v>0</v>
      </c>
      <c r="RN1">
        <f>T_FORM!B23</f>
        <v>0</v>
      </c>
      <c r="RO1">
        <f>T_FORM!C23</f>
        <v>0</v>
      </c>
      <c r="RP1">
        <f>T_FORM!D23</f>
        <v>0</v>
      </c>
      <c r="RQ1">
        <f>T_FORM!E23</f>
        <v>0</v>
      </c>
      <c r="RR1">
        <f>T_FORM!F23</f>
        <v>0</v>
      </c>
      <c r="RS1">
        <f>T_FORM!G23</f>
        <v>0</v>
      </c>
      <c r="RT1">
        <f>T_FORM!H23</f>
        <v>0</v>
      </c>
      <c r="RU1">
        <f>T_FORM!I23</f>
        <v>0</v>
      </c>
      <c r="RV1">
        <f>T_FORM!R23</f>
        <v>0</v>
      </c>
      <c r="RW1">
        <f>T_FORM!S23</f>
        <v>0</v>
      </c>
      <c r="RX1">
        <f>T_FORM!T23</f>
        <v>0</v>
      </c>
      <c r="RY1">
        <f>T_FORM!U23</f>
        <v>0</v>
      </c>
      <c r="RZ1">
        <f>T_FORM!V23</f>
        <v>0</v>
      </c>
      <c r="SA1">
        <f>T_FORM!W23</f>
        <v>0</v>
      </c>
      <c r="SB1">
        <f>T_FORM!X23</f>
        <v>0</v>
      </c>
      <c r="SC1">
        <f>T_FORM!Y23</f>
        <v>0</v>
      </c>
      <c r="SD1">
        <f>T_FORM!Z23</f>
        <v>0</v>
      </c>
      <c r="SE1">
        <f>T_FORM!AA23</f>
        <v>0</v>
      </c>
      <c r="SF1">
        <f>T_FORM!AB23</f>
        <v>0</v>
      </c>
      <c r="SG1">
        <f>T_FORM!AC23</f>
        <v>0</v>
      </c>
      <c r="SH1">
        <f>T_FORM!AD23</f>
        <v>0</v>
      </c>
      <c r="SI1">
        <f>T_FORM!J10</f>
        <v>0</v>
      </c>
      <c r="SJ1">
        <f>T_FORM!K10</f>
        <v>0</v>
      </c>
      <c r="SK1">
        <f>T_FORM!L10</f>
        <v>0</v>
      </c>
      <c r="SL1">
        <f>T_FORM!M10</f>
        <v>0</v>
      </c>
      <c r="SM1">
        <f>T_FORM!N10</f>
        <v>0</v>
      </c>
      <c r="SN1">
        <f>T_FORM!B10</f>
        <v>0</v>
      </c>
      <c r="SO1">
        <f>T_FORM!C10</f>
        <v>0</v>
      </c>
      <c r="SP1">
        <f>T_FORM!D10</f>
        <v>0</v>
      </c>
      <c r="SQ1">
        <f>T_FORM!E10</f>
        <v>0</v>
      </c>
      <c r="SR1">
        <f>T_FORM!F10</f>
        <v>0</v>
      </c>
      <c r="SS1">
        <f>T_FORM!G10</f>
        <v>0</v>
      </c>
      <c r="ST1">
        <f>T_FORM!H10</f>
        <v>0</v>
      </c>
      <c r="SU1">
        <f>T_FORM!I10</f>
        <v>0</v>
      </c>
      <c r="SV1">
        <f>T_FORM!R10</f>
        <v>0</v>
      </c>
      <c r="SW1">
        <f>T_FORM!S10</f>
        <v>0</v>
      </c>
      <c r="SX1">
        <f>T_FORM!T10</f>
        <v>0</v>
      </c>
      <c r="SY1">
        <f>T_FORM!U10</f>
        <v>0</v>
      </c>
      <c r="SZ1">
        <f>T_FORM!V10</f>
        <v>0</v>
      </c>
      <c r="TA1">
        <f>T_FORM!W10</f>
        <v>0</v>
      </c>
      <c r="TB1">
        <f>T_FORM!X10</f>
        <v>0</v>
      </c>
      <c r="TC1">
        <f>T_FORM!Y10</f>
        <v>0</v>
      </c>
      <c r="TD1">
        <f>T_FORM!Z10</f>
        <v>0</v>
      </c>
      <c r="TE1">
        <f>T_FORM!AA10</f>
        <v>0</v>
      </c>
      <c r="TF1">
        <f>T_FORM!AB10</f>
        <v>0</v>
      </c>
      <c r="TG1">
        <f>T_FORM!AC10</f>
        <v>0</v>
      </c>
      <c r="TH1">
        <f>T_FORM!AD10</f>
        <v>0</v>
      </c>
      <c r="TI1">
        <f>T_FORM!J24</f>
        <v>0</v>
      </c>
      <c r="TJ1">
        <f>T_FORM!K24</f>
        <v>0</v>
      </c>
      <c r="TK1">
        <f>T_FORM!L24</f>
        <v>0</v>
      </c>
      <c r="TL1">
        <f>T_FORM!M24</f>
        <v>0</v>
      </c>
      <c r="TM1">
        <f>T_FORM!N24</f>
        <v>0</v>
      </c>
      <c r="TN1">
        <f>T_FORM!B24</f>
        <v>0</v>
      </c>
      <c r="TO1">
        <f>T_FORM!C24</f>
        <v>0</v>
      </c>
      <c r="TP1">
        <f>T_FORM!D24</f>
        <v>0</v>
      </c>
      <c r="TQ1">
        <f>T_FORM!E24</f>
        <v>0</v>
      </c>
      <c r="TR1">
        <f>T_FORM!F24</f>
        <v>0</v>
      </c>
      <c r="TS1">
        <f>T_FORM!G24</f>
        <v>0</v>
      </c>
      <c r="TT1">
        <f>T_FORM!H24</f>
        <v>0</v>
      </c>
      <c r="TU1">
        <f>T_FORM!I24</f>
        <v>0</v>
      </c>
      <c r="TV1">
        <f>T_FORM!R24</f>
        <v>0</v>
      </c>
      <c r="TW1">
        <f>T_FORM!S24</f>
        <v>0</v>
      </c>
      <c r="TX1">
        <f>T_FORM!T24</f>
        <v>0</v>
      </c>
      <c r="TY1">
        <f>T_FORM!U24</f>
        <v>0</v>
      </c>
      <c r="TZ1">
        <f>T_FORM!V24</f>
        <v>0</v>
      </c>
      <c r="UA1">
        <f>T_FORM!W24</f>
        <v>0</v>
      </c>
      <c r="UB1">
        <f>T_FORM!X24</f>
        <v>0</v>
      </c>
      <c r="UC1">
        <f>T_FORM!Y24</f>
        <v>0</v>
      </c>
      <c r="UD1">
        <f>T_FORM!Z24</f>
        <v>0</v>
      </c>
      <c r="UE1">
        <f>T_FORM!AA24</f>
        <v>0</v>
      </c>
      <c r="UF1">
        <f>T_FORM!AB24</f>
        <v>0</v>
      </c>
      <c r="UG1">
        <f>T_FORM!AC24</f>
        <v>0</v>
      </c>
      <c r="UH1">
        <f>T_FORM!AD24</f>
        <v>0</v>
      </c>
      <c r="UI1">
        <f>T_FORM!J11</f>
        <v>0</v>
      </c>
      <c r="UJ1">
        <f>T_FORM!K11</f>
        <v>0</v>
      </c>
      <c r="UK1">
        <f>T_FORM!L11</f>
        <v>0</v>
      </c>
      <c r="UL1">
        <f>T_FORM!M11</f>
        <v>0</v>
      </c>
      <c r="UM1">
        <f>T_FORM!N11</f>
        <v>0</v>
      </c>
      <c r="UN1">
        <f>T_FORM!B11</f>
        <v>0</v>
      </c>
      <c r="UO1">
        <f>T_FORM!C11</f>
        <v>0</v>
      </c>
      <c r="UP1">
        <f>T_FORM!D11</f>
        <v>0</v>
      </c>
      <c r="UQ1">
        <f>T_FORM!E11</f>
        <v>0</v>
      </c>
      <c r="UR1">
        <f>T_FORM!F11</f>
        <v>0</v>
      </c>
      <c r="US1">
        <f>T_FORM!G11</f>
        <v>0</v>
      </c>
      <c r="UT1">
        <f>T_FORM!H11</f>
        <v>0</v>
      </c>
      <c r="UU1">
        <f>T_FORM!I11</f>
        <v>0</v>
      </c>
      <c r="UV1">
        <f>T_FORM!R11</f>
        <v>0</v>
      </c>
      <c r="UW1">
        <f>T_FORM!S11</f>
        <v>0</v>
      </c>
      <c r="UX1">
        <f>T_FORM!T11</f>
        <v>0</v>
      </c>
      <c r="UY1">
        <f>T_FORM!U11</f>
        <v>0</v>
      </c>
      <c r="UZ1">
        <f>T_FORM!V11</f>
        <v>0</v>
      </c>
      <c r="VA1">
        <f>T_FORM!W11</f>
        <v>0</v>
      </c>
      <c r="VB1">
        <f>T_FORM!X11</f>
        <v>0</v>
      </c>
      <c r="VC1">
        <f>T_FORM!Y11</f>
        <v>0</v>
      </c>
      <c r="VD1">
        <f>T_FORM!Z11</f>
        <v>0</v>
      </c>
      <c r="VE1">
        <f>T_FORM!AA11</f>
        <v>0</v>
      </c>
      <c r="VF1">
        <f>T_FORM!AB11</f>
        <v>0</v>
      </c>
      <c r="VG1">
        <f>T_FORM!AC11</f>
        <v>0</v>
      </c>
      <c r="VH1">
        <f>T_FORM!AD11</f>
        <v>0</v>
      </c>
      <c r="VI1">
        <f>T_FORM!J25</f>
        <v>0</v>
      </c>
      <c r="VJ1">
        <f>T_FORM!K25</f>
        <v>0</v>
      </c>
      <c r="VK1">
        <f>T_FORM!L25</f>
        <v>0</v>
      </c>
      <c r="VL1">
        <f>T_FORM!M25</f>
        <v>0</v>
      </c>
      <c r="VM1">
        <f>T_FORM!N25</f>
        <v>0</v>
      </c>
      <c r="VN1">
        <f>T_FORM!B25</f>
        <v>0</v>
      </c>
      <c r="VO1">
        <f>T_FORM!C25</f>
        <v>0</v>
      </c>
      <c r="VP1">
        <f>T_FORM!D25</f>
        <v>0</v>
      </c>
      <c r="VQ1">
        <f>T_FORM!E25</f>
        <v>0</v>
      </c>
      <c r="VR1">
        <f>T_FORM!F25</f>
        <v>0</v>
      </c>
      <c r="VS1">
        <f>T_FORM!G25</f>
        <v>0</v>
      </c>
      <c r="VT1">
        <f>T_FORM!H25</f>
        <v>0</v>
      </c>
      <c r="VU1">
        <f>T_FORM!I25</f>
        <v>0</v>
      </c>
      <c r="VV1">
        <f>T_FORM!R25</f>
        <v>0</v>
      </c>
      <c r="VW1">
        <f>T_FORM!S25</f>
        <v>0</v>
      </c>
      <c r="VX1">
        <f>T_FORM!T25</f>
        <v>0</v>
      </c>
      <c r="VY1">
        <f>T_FORM!U25</f>
        <v>0</v>
      </c>
      <c r="VZ1">
        <f>T_FORM!V25</f>
        <v>0</v>
      </c>
      <c r="WA1">
        <f>T_FORM!W25</f>
        <v>0</v>
      </c>
      <c r="WB1">
        <f>T_FORM!X25</f>
        <v>0</v>
      </c>
      <c r="WC1">
        <f>T_FORM!Y25</f>
        <v>0</v>
      </c>
      <c r="WD1">
        <f>T_FORM!Z25</f>
        <v>0</v>
      </c>
      <c r="WE1">
        <f>T_FORM!AA25</f>
        <v>0</v>
      </c>
      <c r="WF1">
        <f>T_FORM!AB25</f>
        <v>0</v>
      </c>
      <c r="WG1">
        <f>T_FORM!AC25</f>
        <v>0</v>
      </c>
      <c r="WH1">
        <f>T_FORM!AD25</f>
        <v>0</v>
      </c>
      <c r="WI1">
        <f>T_FORM!J12</f>
        <v>0</v>
      </c>
      <c r="WJ1">
        <f>T_FORM!K12</f>
        <v>0</v>
      </c>
      <c r="WK1">
        <f>T_FORM!L12</f>
        <v>0</v>
      </c>
      <c r="WL1">
        <f>T_FORM!M12</f>
        <v>0</v>
      </c>
      <c r="WM1">
        <f>T_FORM!N12</f>
        <v>0</v>
      </c>
      <c r="WN1">
        <f>T_FORM!B12</f>
        <v>0</v>
      </c>
      <c r="WO1">
        <f>T_FORM!C12</f>
        <v>0</v>
      </c>
      <c r="WP1">
        <f>T_FORM!D12</f>
        <v>0</v>
      </c>
      <c r="WQ1">
        <f>T_FORM!E12</f>
        <v>0</v>
      </c>
      <c r="WR1">
        <f>T_FORM!F12</f>
        <v>0</v>
      </c>
      <c r="WS1">
        <f>T_FORM!G12</f>
        <v>0</v>
      </c>
      <c r="WT1">
        <f>T_FORM!H12</f>
        <v>0</v>
      </c>
      <c r="WU1">
        <f>T_FORM!I12</f>
        <v>0</v>
      </c>
      <c r="WV1">
        <f>T_FORM!R12</f>
        <v>0</v>
      </c>
      <c r="WW1">
        <f>T_FORM!S12</f>
        <v>0</v>
      </c>
      <c r="WX1">
        <f>T_FORM!T12</f>
        <v>0</v>
      </c>
      <c r="WY1">
        <f>T_FORM!U12</f>
        <v>0</v>
      </c>
      <c r="WZ1">
        <f>T_FORM!V12</f>
        <v>0</v>
      </c>
      <c r="XA1">
        <f>T_FORM!W12</f>
        <v>0</v>
      </c>
      <c r="XB1">
        <f>T_FORM!X12</f>
        <v>0</v>
      </c>
      <c r="XC1">
        <f>T_FORM!Y12</f>
        <v>0</v>
      </c>
      <c r="XD1">
        <f>T_FORM!Z12</f>
        <v>0</v>
      </c>
      <c r="XE1">
        <f>T_FORM!AA12</f>
        <v>0</v>
      </c>
      <c r="XF1">
        <f>T_FORM!AB12</f>
        <v>0</v>
      </c>
      <c r="XG1">
        <f>T_FORM!AC12</f>
        <v>0</v>
      </c>
      <c r="XH1">
        <f>T_FORM!AD12</f>
        <v>0</v>
      </c>
      <c r="XI1">
        <f>T_FORM!J26</f>
        <v>0</v>
      </c>
      <c r="XJ1">
        <f>T_FORM!K26</f>
        <v>0</v>
      </c>
      <c r="XK1">
        <f>T_FORM!L26</f>
        <v>0</v>
      </c>
      <c r="XL1">
        <f>T_FORM!M26</f>
        <v>0</v>
      </c>
      <c r="XM1">
        <f>T_FORM!N26</f>
        <v>0</v>
      </c>
      <c r="XN1">
        <f>T_FORM!B26</f>
        <v>0</v>
      </c>
      <c r="XO1">
        <f>T_FORM!C26</f>
        <v>0</v>
      </c>
      <c r="XP1">
        <f>T_FORM!D26</f>
        <v>0</v>
      </c>
      <c r="XQ1">
        <f>T_FORM!E26</f>
        <v>0</v>
      </c>
      <c r="XR1">
        <f>T_FORM!F26</f>
        <v>0</v>
      </c>
      <c r="XS1">
        <f>T_FORM!G26</f>
        <v>0</v>
      </c>
      <c r="XT1">
        <f>T_FORM!H26</f>
        <v>0</v>
      </c>
      <c r="XU1">
        <f>T_FORM!I26</f>
        <v>0</v>
      </c>
      <c r="XV1">
        <f>T_FORM!R26</f>
        <v>0</v>
      </c>
      <c r="XW1">
        <f>T_FORM!S26</f>
        <v>0</v>
      </c>
      <c r="XX1">
        <f>T_FORM!T26</f>
        <v>0</v>
      </c>
      <c r="XY1">
        <f>T_FORM!U26</f>
        <v>0</v>
      </c>
      <c r="XZ1">
        <f>T_FORM!V26</f>
        <v>0</v>
      </c>
      <c r="YA1">
        <f>T_FORM!W26</f>
        <v>0</v>
      </c>
      <c r="YB1">
        <f>T_FORM!X26</f>
        <v>0</v>
      </c>
      <c r="YC1">
        <f>T_FORM!Y26</f>
        <v>0</v>
      </c>
      <c r="YD1">
        <f>T_FORM!Z26</f>
        <v>0</v>
      </c>
      <c r="YE1">
        <f>T_FORM!AA26</f>
        <v>0</v>
      </c>
      <c r="YF1">
        <f>T_FORM!AB26</f>
        <v>0</v>
      </c>
      <c r="YG1">
        <f>T_FORM!AC26</f>
        <v>0</v>
      </c>
      <c r="YH1">
        <f>T_FORM!AD26</f>
        <v>0</v>
      </c>
      <c r="YI1">
        <f>T_FORM!B13</f>
        <v>0</v>
      </c>
      <c r="YJ1">
        <f>T_FORM!C13</f>
        <v>0</v>
      </c>
      <c r="YK1">
        <f>T_FORM!D13</f>
        <v>0</v>
      </c>
      <c r="YL1">
        <f>T_FORM!E13</f>
        <v>0</v>
      </c>
      <c r="YM1">
        <f>T_FORM!F13</f>
        <v>0</v>
      </c>
      <c r="YN1">
        <f>T_FORM!G13</f>
        <v>0</v>
      </c>
      <c r="YO1">
        <f>T_FORM!H13</f>
        <v>0</v>
      </c>
      <c r="YP1">
        <f>T_FORM!I13</f>
        <v>0</v>
      </c>
      <c r="YQ1">
        <f>T_FORM!W13</f>
        <v>0</v>
      </c>
      <c r="YR1">
        <f>T_FORM!X13</f>
        <v>0</v>
      </c>
      <c r="YS1">
        <f>T_FORM!Y13</f>
        <v>0</v>
      </c>
      <c r="YT1">
        <f>T_FORM!Z13</f>
        <v>0</v>
      </c>
      <c r="YU1">
        <f>T_FORM!AA13</f>
        <v>0</v>
      </c>
      <c r="YV1">
        <f>T_FORM!AB13</f>
        <v>0</v>
      </c>
      <c r="YW1">
        <f>T_FORM!AC13</f>
        <v>0</v>
      </c>
      <c r="YX1">
        <f>T_FORM!AD13</f>
        <v>0</v>
      </c>
      <c r="YY1">
        <f>T_FORM!B27</f>
        <v>0</v>
      </c>
      <c r="YZ1">
        <f>T_FORM!C27</f>
        <v>0</v>
      </c>
      <c r="ZA1">
        <f>T_FORM!D27</f>
        <v>0</v>
      </c>
      <c r="ZB1">
        <f>T_FORM!E27</f>
        <v>0</v>
      </c>
      <c r="ZC1">
        <f>T_FORM!F27</f>
        <v>0</v>
      </c>
      <c r="ZD1">
        <f>T_FORM!G27</f>
        <v>0</v>
      </c>
      <c r="ZE1">
        <f>T_FORM!H27</f>
        <v>0</v>
      </c>
      <c r="ZF1">
        <f>T_FORM!I27</f>
        <v>0</v>
      </c>
      <c r="ZG1">
        <f>T_FORM!W27</f>
        <v>0</v>
      </c>
      <c r="ZH1">
        <f>T_FORM!X27</f>
        <v>0</v>
      </c>
      <c r="ZI1">
        <f>T_FORM!Y27</f>
        <v>0</v>
      </c>
      <c r="ZJ1">
        <f>T_FORM!Z27</f>
        <v>0</v>
      </c>
      <c r="ZK1">
        <f>T_FORM!AA27</f>
        <v>0</v>
      </c>
      <c r="ZL1">
        <f>T_FORM!AB27</f>
        <v>0</v>
      </c>
      <c r="ZM1">
        <f>T_FORM!AC27</f>
        <v>0</v>
      </c>
      <c r="ZN1">
        <f>T_FORM!AD27</f>
        <v>0</v>
      </c>
      <c r="ZO1">
        <f>T_FORM!B14</f>
        <v>0</v>
      </c>
      <c r="ZP1">
        <f>T_FORM!C14</f>
        <v>0</v>
      </c>
      <c r="ZQ1">
        <f>T_FORM!D14</f>
        <v>0</v>
      </c>
      <c r="ZR1">
        <f>T_FORM!E14</f>
        <v>0</v>
      </c>
      <c r="ZS1">
        <f>T_FORM!F14</f>
        <v>0</v>
      </c>
      <c r="ZT1">
        <f>T_FORM!G14</f>
        <v>0</v>
      </c>
      <c r="ZU1">
        <f>T_FORM!H14</f>
        <v>0</v>
      </c>
      <c r="ZV1">
        <f>T_FORM!I14</f>
        <v>0</v>
      </c>
      <c r="ZW1">
        <f>T_FORM!W14</f>
        <v>0</v>
      </c>
      <c r="ZX1">
        <f>T_FORM!X14</f>
        <v>0</v>
      </c>
      <c r="ZY1">
        <f>T_FORM!Y14</f>
        <v>0</v>
      </c>
      <c r="ZZ1">
        <f>T_FORM!Z14</f>
        <v>0</v>
      </c>
      <c r="AAA1">
        <f>T_FORM!AA14</f>
        <v>0</v>
      </c>
      <c r="AAB1">
        <f>T_FORM!AB14</f>
        <v>0</v>
      </c>
      <c r="AAC1">
        <f>T_FORM!AC14</f>
        <v>0</v>
      </c>
      <c r="AAD1">
        <f>T_FORM!AD14</f>
        <v>0</v>
      </c>
      <c r="AAE1">
        <f>T_FORM!B28</f>
        <v>0</v>
      </c>
      <c r="AAF1">
        <f>T_FORM!C28</f>
        <v>0</v>
      </c>
      <c r="AAG1">
        <f>T_FORM!D28</f>
        <v>0</v>
      </c>
      <c r="AAH1">
        <f>T_FORM!E28</f>
        <v>0</v>
      </c>
      <c r="AAI1">
        <f>T_FORM!F28</f>
        <v>0</v>
      </c>
      <c r="AAJ1">
        <f>T_FORM!G28</f>
        <v>0</v>
      </c>
      <c r="AAK1">
        <f>T_FORM!H28</f>
        <v>0</v>
      </c>
      <c r="AAL1">
        <f>T_FORM!I28</f>
        <v>0</v>
      </c>
      <c r="AAM1">
        <f>T_FORM!W28</f>
        <v>0</v>
      </c>
      <c r="AAN1">
        <f>T_FORM!X28</f>
        <v>0</v>
      </c>
      <c r="AAO1">
        <f>T_FORM!Y28</f>
        <v>0</v>
      </c>
      <c r="AAP1">
        <f>T_FORM!Z28</f>
        <v>0</v>
      </c>
      <c r="AAQ1">
        <f>T_FORM!AA28</f>
        <v>0</v>
      </c>
      <c r="AAR1">
        <f>T_FORM!AB28</f>
        <v>0</v>
      </c>
      <c r="AAS1">
        <f>T_FORM!AC28</f>
        <v>0</v>
      </c>
      <c r="AAT1">
        <f>T_FORM!AD28</f>
        <v>0</v>
      </c>
      <c r="AAU1">
        <f>T_FORM!B15</f>
        <v>0</v>
      </c>
      <c r="AAV1">
        <f>T_FORM!C15</f>
        <v>0</v>
      </c>
      <c r="AAW1">
        <f>T_FORM!D15</f>
        <v>0</v>
      </c>
      <c r="AAX1">
        <f>T_FORM!E15</f>
        <v>0</v>
      </c>
      <c r="AAY1">
        <f>T_FORM!F15</f>
        <v>0</v>
      </c>
      <c r="AAZ1">
        <f>T_FORM!G15</f>
        <v>0</v>
      </c>
      <c r="ABA1">
        <f>T_FORM!H15</f>
        <v>0</v>
      </c>
      <c r="ABB1">
        <f>T_FORM!I15</f>
        <v>0</v>
      </c>
      <c r="ABC1">
        <f>T_FORM!W15</f>
        <v>0</v>
      </c>
      <c r="ABD1">
        <f>T_FORM!X15</f>
        <v>0</v>
      </c>
      <c r="ABE1">
        <f>T_FORM!Y15</f>
        <v>0</v>
      </c>
      <c r="ABF1">
        <f>T_FORM!Z15</f>
        <v>0</v>
      </c>
      <c r="ABG1">
        <f>T_FORM!AA15</f>
        <v>0</v>
      </c>
      <c r="ABH1">
        <f>T_FORM!AB15</f>
        <v>0</v>
      </c>
      <c r="ABI1">
        <f>T_FORM!AC15</f>
        <v>0</v>
      </c>
      <c r="ABJ1">
        <f>T_FORM!AD15</f>
        <v>0</v>
      </c>
      <c r="ABK1">
        <f>T_FORM!B29</f>
        <v>0</v>
      </c>
      <c r="ABL1">
        <f>T_FORM!C29</f>
        <v>0</v>
      </c>
      <c r="ABM1">
        <f>T_FORM!D29</f>
        <v>0</v>
      </c>
      <c r="ABN1">
        <f>T_FORM!E29</f>
        <v>0</v>
      </c>
      <c r="ABO1">
        <f>T_FORM!F29</f>
        <v>0</v>
      </c>
      <c r="ABP1">
        <f>T_FORM!G29</f>
        <v>0</v>
      </c>
      <c r="ABQ1">
        <f>T_FORM!H29</f>
        <v>0</v>
      </c>
      <c r="ABR1">
        <f>T_FORM!I29</f>
        <v>0</v>
      </c>
      <c r="ABS1">
        <f>T_FORM!W29</f>
        <v>0</v>
      </c>
      <c r="ABT1">
        <f>T_FORM!X29</f>
        <v>0</v>
      </c>
      <c r="ABU1">
        <f>T_FORM!Y29</f>
        <v>0</v>
      </c>
      <c r="ABV1">
        <f>T_FORM!Z29</f>
        <v>0</v>
      </c>
      <c r="ABW1">
        <f>T_FORM!AA29</f>
        <v>0</v>
      </c>
      <c r="ABX1">
        <f>T_FORM!AB29</f>
        <v>0</v>
      </c>
      <c r="ABY1">
        <f>T_FORM!AC29</f>
        <v>0</v>
      </c>
      <c r="ABZ1">
        <f>T_FORM!AD29</f>
        <v>0</v>
      </c>
      <c r="ACA1">
        <f>T_FORM!J16</f>
        <v>0</v>
      </c>
      <c r="ACB1">
        <f>T_FORM!J17</f>
        <v>0</v>
      </c>
      <c r="ACC1">
        <f>T_FORM!K17</f>
        <v>0</v>
      </c>
      <c r="ACD1">
        <f>T_FORM!L17</f>
        <v>0</v>
      </c>
      <c r="ACE1">
        <f>T_FORM!M16</f>
        <v>0</v>
      </c>
      <c r="ACF1">
        <f>T_FORM!M17</f>
        <v>0</v>
      </c>
      <c r="ACG1">
        <f>T_FORM!N17</f>
        <v>0</v>
      </c>
      <c r="ACH1">
        <f>T_FORM!O17</f>
        <v>0</v>
      </c>
      <c r="ACI1">
        <f>T_FORM!P16</f>
        <v>0</v>
      </c>
      <c r="ACJ1">
        <f>T_FORM!P17</f>
        <v>0</v>
      </c>
      <c r="ACK1">
        <f>T_FORM!Q17</f>
        <v>0</v>
      </c>
      <c r="ACL1">
        <f>T_FORM!R17</f>
        <v>0</v>
      </c>
      <c r="ACM1">
        <f>T_FORM!S16</f>
        <v>0</v>
      </c>
      <c r="ACN1">
        <f>T_FORM!S17</f>
        <v>0</v>
      </c>
      <c r="ACO1">
        <f>T_FORM!T17</f>
        <v>0</v>
      </c>
      <c r="ACP1">
        <f>T_FORM!U17</f>
        <v>0</v>
      </c>
      <c r="ACQ1">
        <f>T_FORM!J30</f>
        <v>0</v>
      </c>
      <c r="ACR1">
        <f>T_FORM!J31</f>
        <v>0</v>
      </c>
      <c r="ACS1">
        <f>T_FORM!K31</f>
        <v>0</v>
      </c>
      <c r="ACT1">
        <f>T_FORM!L31</f>
        <v>0</v>
      </c>
      <c r="ACU1">
        <f>T_FORM!S30</f>
        <v>0</v>
      </c>
      <c r="ACV1">
        <f>T_FORM!S31</f>
        <v>0</v>
      </c>
      <c r="ACW1">
        <f>T_FORM!T31</f>
        <v>0</v>
      </c>
      <c r="ACX1">
        <f>T_FORM!U31</f>
        <v>0</v>
      </c>
      <c r="ACY1">
        <f>T_FORM!A32</f>
        <v>0</v>
      </c>
      <c r="ACZ1">
        <f>P_FORM!B5</f>
        <v>0</v>
      </c>
      <c r="ADA1" s="73">
        <f>P_FORM!I5</f>
        <v>0</v>
      </c>
      <c r="ADB1">
        <f>P_FORM!C7</f>
        <v>0</v>
      </c>
      <c r="ADC1">
        <f>P_FORM!E7</f>
        <v>0</v>
      </c>
      <c r="ADD1">
        <f>P_FORM!C8</f>
        <v>0</v>
      </c>
      <c r="ADE1">
        <f>P_FORM!E8</f>
        <v>0</v>
      </c>
      <c r="ADF1">
        <f>P_FORM!C9</f>
        <v>0</v>
      </c>
      <c r="ADG1">
        <f>P_FORM!E9</f>
        <v>0</v>
      </c>
      <c r="ADH1">
        <f>P_FORM!A11</f>
        <v>0</v>
      </c>
      <c r="ADI1">
        <f>P_FORM!C13</f>
        <v>0</v>
      </c>
      <c r="ADJ1">
        <f>P_FORM!E15</f>
        <v>0</v>
      </c>
      <c r="ADK1">
        <f>P_FORM!E16</f>
        <v>0</v>
      </c>
      <c r="ADL1">
        <f>P_FORM!E17</f>
        <v>0</v>
      </c>
      <c r="ADM1">
        <f>P_FORM!I15</f>
        <v>0</v>
      </c>
      <c r="ADN1">
        <f>P_FORM!J15</f>
        <v>0</v>
      </c>
      <c r="ADO1">
        <f>P_FORM!I16</f>
        <v>0</v>
      </c>
      <c r="ADP1">
        <f>P_FORM!J16</f>
        <v>0</v>
      </c>
      <c r="ADQ1">
        <f>P_FORM!I17</f>
        <v>0</v>
      </c>
      <c r="ADR1">
        <f>P_FORM!J17</f>
        <v>0</v>
      </c>
      <c r="ADS1">
        <f>P_FORM!I18</f>
        <v>0</v>
      </c>
      <c r="ADT1">
        <f>P_FORM!J18</f>
        <v>0</v>
      </c>
      <c r="ADU1">
        <f>P_FORM!L15</f>
        <v>0</v>
      </c>
      <c r="ADV1">
        <f>P_FORM!M15</f>
        <v>0</v>
      </c>
      <c r="ADW1">
        <f>P_FORM!L16</f>
        <v>0</v>
      </c>
      <c r="ADX1">
        <f>P_FORM!M16</f>
        <v>0</v>
      </c>
      <c r="ADY1">
        <f>P_FORM!L17</f>
        <v>0</v>
      </c>
      <c r="ADZ1">
        <f>P_FORM!M17</f>
        <v>0</v>
      </c>
      <c r="AEA1">
        <f>P_FORM!L18</f>
        <v>0</v>
      </c>
      <c r="AEB1">
        <f>P_FORM!M18</f>
        <v>0</v>
      </c>
      <c r="AEC1">
        <f>P_FORM!E21</f>
        <v>0</v>
      </c>
      <c r="AED1">
        <f>P_FORM!E22</f>
        <v>0</v>
      </c>
      <c r="AEE1">
        <f>P_FORM!L21</f>
        <v>0</v>
      </c>
      <c r="AEF1">
        <f>P_FORM!L22</f>
        <v>0</v>
      </c>
      <c r="AEG1">
        <f>P_FORM!E25</f>
        <v>0</v>
      </c>
      <c r="AEH1">
        <f>P_FORM!F25</f>
        <v>0</v>
      </c>
      <c r="AEI1">
        <f>P_FORM!L25</f>
        <v>0</v>
      </c>
      <c r="AEJ1">
        <f>P_FORM!B27</f>
        <v>0</v>
      </c>
      <c r="AEK1">
        <f>P_FORM!F27</f>
        <v>0</v>
      </c>
      <c r="AEL1">
        <f>P_FORM!I27</f>
        <v>0</v>
      </c>
      <c r="AEM1">
        <f>P_FORM!M27</f>
        <v>0</v>
      </c>
      <c r="AEN1">
        <f>P_FORM!B29</f>
        <v>0</v>
      </c>
      <c r="AEO1">
        <f>P_FORM!F29</f>
        <v>0</v>
      </c>
      <c r="AEP1">
        <f>P_FORM!I29</f>
        <v>0</v>
      </c>
      <c r="AEQ1">
        <f>P_FORM!A31</f>
        <v>0</v>
      </c>
    </row>
  </sheetData>
  <sheetProtection password="DFE3" sheet="1" objects="1" scenario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I_FORM</vt:lpstr>
      <vt:lpstr>SA_FORM</vt:lpstr>
      <vt:lpstr>M_FORM</vt:lpstr>
      <vt:lpstr>T_FORM</vt:lpstr>
      <vt:lpstr>P_FORM</vt:lpstr>
      <vt:lpstr>TABLE</vt:lpstr>
      <vt:lpstr>I_FORM!Print_Area</vt:lpstr>
      <vt:lpstr>M_FORM!Print_Area</vt:lpstr>
      <vt:lpstr>P_FORM!Print_Area</vt:lpstr>
      <vt:lpstr>SA_FORM!Print_Area</vt:lpstr>
      <vt:lpstr>T_FORM!Print_Area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Dinko Tresić Pavičić</cp:lastModifiedBy>
  <cp:lastPrinted>2022-10-03T13:01:25Z</cp:lastPrinted>
  <dcterms:created xsi:type="dcterms:W3CDTF">2020-03-16T12:04:04Z</dcterms:created>
  <dcterms:modified xsi:type="dcterms:W3CDTF">2022-10-03T13:06:43Z</dcterms:modified>
</cp:coreProperties>
</file>